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965" activeTab="2"/>
  </bookViews>
  <sheets>
    <sheet name="清单" sheetId="10" r:id="rId1"/>
    <sheet name="封面" sheetId="5" r:id="rId2"/>
    <sheet name="限价" sheetId="2" r:id="rId3"/>
    <sheet name="甲供主要材料" sheetId="4" r:id="rId4"/>
  </sheets>
  <definedNames>
    <definedName name="_xlnm.Print_Titles" localSheetId="2">限价!$1:$2</definedName>
    <definedName name="_xlnm.Print_Area" localSheetId="3">甲供主要材料!$A$1:$F$17</definedName>
    <definedName name="_xlnm.Print_Titles" localSheetId="0">清单!$1:$2</definedName>
  </definedNames>
  <calcPr calcId="144525" concurrentCalc="0"/>
</workbook>
</file>

<file path=xl/sharedStrings.xml><?xml version="1.0" encoding="utf-8"?>
<sst xmlns="http://schemas.openxmlformats.org/spreadsheetml/2006/main" count="176">
  <si>
    <r>
      <rPr>
        <b/>
        <u/>
        <sz val="18"/>
        <rFont val="宋体"/>
        <charset val="134"/>
      </rPr>
      <t xml:space="preserve"> 统景两江假日酒店及温泉接待中心门、窗、地面、墙面维修项目  </t>
    </r>
    <r>
      <rPr>
        <b/>
        <sz val="18"/>
        <rFont val="宋体"/>
        <charset val="134"/>
      </rPr>
      <t>工程劳务分包
清单报价表</t>
    </r>
  </si>
  <si>
    <t>序号</t>
  </si>
  <si>
    <t>清单项目名称</t>
  </si>
  <si>
    <t>项目特征及工作内容</t>
  </si>
  <si>
    <t>单位</t>
  </si>
  <si>
    <t>工程量</t>
  </si>
  <si>
    <t>综合单价(元）</t>
  </si>
  <si>
    <t>合价（元）</t>
  </si>
  <si>
    <t>备注</t>
  </si>
  <si>
    <t>一</t>
  </si>
  <si>
    <t>地面</t>
  </si>
  <si>
    <t>酒店1号楼</t>
  </si>
  <si>
    <t>拆除原有木质踢脚线</t>
  </si>
  <si>
    <t>[项目特征]
1.踢脚线高度:综合考虑
2.基层材料种类、规格:综合考虑
3.面层材料品种、规格、颜色:木质踢脚线
4.场内运距:投标人自行考虑
[工作内容]
1.拆除
2.控制扬尘
3.清理
4.场内运输</t>
  </si>
  <si>
    <t>m</t>
  </si>
  <si>
    <t>1.计量规则：按《重庆市建筑工程计价定额》（2018版）及其相关规定计算</t>
  </si>
  <si>
    <t>85mm高成品竹木纤维踢脚线</t>
  </si>
  <si>
    <t>[项目特征]
1.踢脚线高度:85mm
2.基层厚度、材料种类:15mm厚木工板
3.面层材料品种、规格、颜色:成品竹木纤维踢脚线
[工作内容]
1.基层清理
2.基层制作、安装
3.面层铺贴
4.材料运输</t>
  </si>
  <si>
    <t>木地板拆除</t>
  </si>
  <si>
    <t>[项目特征]
1.拆除的基层类型:综合考虑
2.饰面材料种类及厚度:木地板
3.场内运距:投标人自行考虑
[工作内容]
1.拆除
2.控制扬尘
3.清理
4.场内运输</t>
  </si>
  <si>
    <t>m2</t>
  </si>
  <si>
    <t>地毯</t>
  </si>
  <si>
    <t>[项目特征]
1.基层厚度、材料种类:3mm厚防潮垫
2.面层材料品种、规格、颜色:10mm厚地毯
[工作内容]
1.基层清理
2.基层制作、安装
3.面层铺贴
4.材料运输</t>
  </si>
  <si>
    <t>门及门套修复</t>
  </si>
  <si>
    <t>[项目特征]
1.基层类型:综合考虑
2.腻子种类:一般型
3.刮腻子遍数:2遍
4.油漆品种、刷漆遍数:3遍哑光木漆
[工作内容]
1.基层清理
2.刮腻子
3.刷油漆
4.材料运输</t>
  </si>
  <si>
    <t>樘</t>
  </si>
  <si>
    <t>20mm厚碳化木地板地面</t>
  </si>
  <si>
    <t>[项目特征]
1.龙骨材料种类、规格、铺设间距:木龙骨，间距综合考虑
2.面层材料品种、规格、颜色:20mm厚碳化木地板（不锈钢螺丝）
[工作内容]
1.基层清理
2.龙骨铺设
3.面层铺贴
4.材料运输</t>
  </si>
  <si>
    <t>1.计量规则：按《重庆市建筑工程计价定额》（2018版）及其相关规定计算120+38.12</t>
  </si>
  <si>
    <t>防腐木地面拆除</t>
  </si>
  <si>
    <t>[项目特征]
1.拆除的基层类型:综合考虑
2.饰面材料种类及厚度:防腐木
3.场内运距:投标人自行考虑
[工作内容]
1.拆除
2.控制扬尘
3.清理
4.场内运输</t>
  </si>
  <si>
    <t>2mm厚聚氨酯防水涂料地面</t>
  </si>
  <si>
    <t>[项目特征]
1.防水厚度、材料种类:2mm厚聚氨酯防水涂料
[工作内容]
1.基层处理
2.刷基层处理剂
3.铺布、喷涂防水层
4.材料运输</t>
  </si>
  <si>
    <t>20mm厚米黄大理石地面</t>
  </si>
  <si>
    <t>[项目特征]
1.面层材料品种、规格、颜色:20mm厚米黄色大理石地面（直接铺在原有地面上，带防滑槽）
[工作内容]
1.基层清理
2.面层铺设、切边、磨边
3.嵌缝
4.材料运输</t>
  </si>
  <si>
    <t>建筑垃圾外运</t>
  </si>
  <si>
    <t>[项目特征]
1.废弃料品种:建筑垃圾
2.含渣场费:
3.运距:综合考虑
[工作内容]
1.余方点装料运输至弃置点</t>
  </si>
  <si>
    <t>m3</t>
  </si>
  <si>
    <t>酒店2号楼</t>
  </si>
  <si>
    <t>衣柜防撞毛条</t>
  </si>
  <si>
    <t>[项目特征]
1.线条材料品种、规格、颜色:衣柜防撞毛条
[工作内容]
1.制作、安装
2.材料运输</t>
  </si>
  <si>
    <t>滑轨塑料膜</t>
  </si>
  <si>
    <t>[项目特征]
1.线条材料品种、规格、颜色:滑轨塑料膜
[工作内容]
1.制作、安装
2.材料运输</t>
  </si>
  <si>
    <t>拆除门槛石</t>
  </si>
  <si>
    <t>[项目特征]
1.拆除的基层类型:综合考虑
2.饰面材料种类及厚度:门槛石
3.场内运距:投标人自行考虑
[工作内容]
1.拆除
2.控制扬尘
3.清理
4.场内运输</t>
  </si>
  <si>
    <t>20mm厚黑金沙花岗石门槛石</t>
  </si>
  <si>
    <t>[项目特征]
1.工程部位:门槛石
2.结合层厚度、砂浆配合比:20mm厚1:3水泥砂浆
3.面层材料品种、规格、颜色:20mm厚黑金沙花岗石
[工作内容]
1.清理基层
2.抹结合层
3.面层铺贴、磨边
4.勾缝
5.材料运输</t>
  </si>
  <si>
    <t>酒店3号楼</t>
  </si>
  <si>
    <t>酒店5号楼</t>
  </si>
  <si>
    <t>酒店6号楼</t>
  </si>
  <si>
    <t>酒店7号楼</t>
  </si>
  <si>
    <t>酒店8号楼</t>
  </si>
  <si>
    <t>酒店其他楼栋及温泉中心</t>
  </si>
  <si>
    <t>防盗门拆除</t>
  </si>
  <si>
    <t>[项目特征]
1.室内高度:综合考虑
2.门窗洞口尺寸:综合考虑
3.场内运距:投标人自行考虑
[工作内容]
1.拆除
2.控制扬尘
3.清理
4.场内运输</t>
  </si>
  <si>
    <t>仿木纹钢制防盗门</t>
  </si>
  <si>
    <t>[项目特征]
1.门代号及洞口尺寸:综合考虑
2.门框或扇外围尺寸:综合考虑
3.配件安装:含五金、把手、锁具、门套、塞缝等全部内容安装
4.门框、扇材质:仿木纹钢制防盗门
[工作内容]
1.门安装
2.五金及配件安装
3.材料运输</t>
  </si>
  <si>
    <t>平面块料拆除</t>
  </si>
  <si>
    <t>[项目特征]
1.拆除的基层类型:综合考虑
2.饰面材料种类及厚度:综合考虑
3.场内运距:投标人自行考虑
[工作内容]
1.拆除
2.控制扬尘
3.清理
4.场内运输</t>
  </si>
  <si>
    <t>卫生间防滑地砖地面</t>
  </si>
  <si>
    <t>[项目特征]
1.结合层厚度、砂浆配合比:30mm厚1:2.5水泥砂浆
2.面层材料品种、规格、颜色:防滑地砖
[工作内容]
1.基层清理
2.抹结合层
3.面层铺设、磨边
4.材料运输</t>
  </si>
  <si>
    <t>20mm厚1：2.5水泥砂浆找平层</t>
  </si>
  <si>
    <t>[项目特征]
1.找平层厚度、砂浆配合比:20mm厚1：2.5水泥砂浆
[工作内容]
1.基层清理
2.抹找平层
3.材料运输</t>
  </si>
  <si>
    <t>3mm厚网格布</t>
  </si>
  <si>
    <t>[项目特征]
1.材质、规格:3mm厚网格布
[工作内容]
1.铺设
2.材料运输</t>
  </si>
  <si>
    <t>拆除原有纱窗</t>
  </si>
  <si>
    <t>铝合金纱窗</t>
  </si>
  <si>
    <t>[项目特征]
1.窗框或扇外围尺寸:综合考虑
2.配件安装:含五金、把手、锁具、窗套、塞缝等全部内容安装
3.窗框、扇材质:铝合金纱窗
[工作内容]
1.窗安装
2.五金及配件安装
3.材料运输</t>
  </si>
  <si>
    <t>拆除原有中空玻璃窗</t>
  </si>
  <si>
    <t>5+9+5钢化中空玻璃窗</t>
  </si>
  <si>
    <t>[项目特征]
1.窗代号及洞口尺寸:综合考虑
2.框、扇材质:断桥铝合金
3.玻璃品种、厚度:5+9+5钢化中空玻璃
4.配件安装:含五金、把手、锁具、窗套、塞缝等全部内容安装
[工作内容]
1.窗安装
2.五金、玻璃安装
3.配件安装
4.材料运输</t>
  </si>
  <si>
    <t>成品保护费</t>
  </si>
  <si>
    <t>[工作内容]
1.原有装饰及物品保护</t>
  </si>
  <si>
    <t>项</t>
  </si>
  <si>
    <t>二</t>
  </si>
  <si>
    <t>墙面工程</t>
  </si>
  <si>
    <t>拆除墙纸</t>
  </si>
  <si>
    <t>[项目特征]
1.铲除部位名称:墙纸
2.铲除部位的截面尺寸:综合考虑
3.场内运距:投标人自行考虑
[工作内容]
1.拆除
2.控制扬尘
3.清理
4.场内运输</t>
  </si>
  <si>
    <t>内墙乳胶漆</t>
  </si>
  <si>
    <t>[项目特征]
1.基层类型:综合考虑
2.基层处理:1遍墙固剂
3.腻子种类:防水型
4.刮腻子遍数:3遍
5.油漆品种、刷漆遍数:3遍高级乳胶漆
[工作内容]
1.基层清理
2.刷墙固剂
3.刮腻子
4.刷乳胶漆
5.材料运输</t>
  </si>
  <si>
    <t>内墙硅藻泥</t>
  </si>
  <si>
    <t>[项目特征]
1.基层类型:综合考虑
2.油漆品种、刷漆遍数:硅藻泥
[工作内容]
1.基层清理
2.刷硅藻泥
3.材料运输</t>
  </si>
  <si>
    <t>天棚乳胶漆铲除</t>
  </si>
  <si>
    <t>[项目特征]
1.铲除部位名称:天棚
2.铲除部位的截面尺寸:综合考虑
3.场内运距:投标人自行考虑
[工作内容]
1.拆除
2.控制扬尘
3.清理
4.场内运输</t>
  </si>
  <si>
    <t>天棚乳胶漆</t>
  </si>
  <si>
    <t>墙面木饰面板拆除</t>
  </si>
  <si>
    <t>[项目特征]
1.拆除的基层类型:综合考虑
2.龙骨及饰面种类:综合考虑
3.场内运距:投标人自行考虑
[工作内容]
1.拆除
2.控制扬尘
3.清理
4.场内运输</t>
  </si>
  <si>
    <t>10mm厚竹纤维板护墙板墙面</t>
  </si>
  <si>
    <t>[项目特征]
1.面层材料品种、规格、颜色:10mm厚竹纤维板（专用胶粘剂）
[工作内容]
1.基层清理
2.面层铺贴
3.材料运输</t>
  </si>
  <si>
    <t>天棚龙骨及饰面拆除</t>
  </si>
  <si>
    <t>9.5mm厚防潮石膏板吊顶</t>
  </si>
  <si>
    <t>[项目特征]
1.龙骨材料种类、规格、中距:轻钢龙骨，间距综合考虑
2.面层材料品种、规格:9.5mm厚防潮石膏板
[工作内容]
1.基层清理、吊杆安装
2.龙骨安装
3.面层铺贴
4.材料运输</t>
  </si>
  <si>
    <t>0.8mm厚铝扣板吊顶</t>
  </si>
  <si>
    <t>[项目特征]
1.龙骨材料种类、规格、中距:轻钢龙骨，间距300*300
2.面层材料品种、规格:0.8mm厚铝扣板
[工作内容]
1.基层清理、吊杆安装
2.龙骨安装
3.面层铺贴
4.材料运输</t>
  </si>
  <si>
    <t>外墙乳胶漆</t>
  </si>
  <si>
    <t>[项目特征]
1.基层类型:综合考虑
2.基层处理:1遍墙固剂
3.腻子种类:防水型
4.刮腻子遍数:3遍
5.油漆品种、刷漆遍数:3遍外墙乳胶漆
[工作内容]
1.基层清理
2.刷墙固剂
3.刮腻子
4.刷乳胶漆
5.材料运输</t>
  </si>
  <si>
    <t>铲除墙面乳胶漆、涂料</t>
  </si>
  <si>
    <t>[项目特征]
1.铲除部位名称:综合考虑
2.铲除部位的截面尺寸:综合考虑
3.场内运距:投标人自行考虑
[工作内容]
1.拆除
2.控制扬尘
3.清理
4.场内运输</t>
  </si>
  <si>
    <t>外墙真石漆</t>
  </si>
  <si>
    <t>[项目特征]
1.基层类型:综合考虑
2.腻子种类:防水型
3.刮腻子遍数:3遍
4.油漆品种、刷漆遍数:2遍真石漆
[工作内容]
1.基层清理
2.刮腻子
3.刷真石漆
4.材料运输</t>
  </si>
  <si>
    <t>10mm厚竹纤维板天棚</t>
  </si>
  <si>
    <t>酒店6、7号楼</t>
  </si>
  <si>
    <t>酒店9号楼</t>
  </si>
  <si>
    <t>镜面玻璃装饰背板拆除</t>
  </si>
  <si>
    <t>5mm钢化镜面玻璃</t>
  </si>
  <si>
    <t>[项目特征]
1.龙骨材料种类、规格、中距:防腐木方30*30
2.基层材料种类、规格:8mm厚防水防潮板；12mm厚实心板
3.面层材料品种、规格、颜色:5mm厚钢化镜面玻璃
[工作内容]
1.基层清理
2.龙骨制作、安装
3.基层铺钉
4.面层铺贴
5.材料运输</t>
  </si>
  <si>
    <t>墙纸</t>
  </si>
  <si>
    <t>[项目特征]
1.基层类型:综合考虑
2.裱糊部位:综合考虑
3.面层材料品种、规格、颜色:墙纸（专用胶粘剂）
[工作内容]
1.基层清理
2.面层铺粘
3.材料运输</t>
  </si>
  <si>
    <t>50*120*1200mm厚复合木地板</t>
  </si>
  <si>
    <t>[项目特征]
1.龙骨材质、规格:100*100木方，间距600*1200
2.面层材料品种、规格、颜色:50*120*1200mm厚复合木地板
[工作内容]
1.基层清理
2.龙骨制作、安装
3.面层铺贴
4.材料运输</t>
  </si>
  <si>
    <t>三</t>
  </si>
  <si>
    <t>措施费</t>
  </si>
  <si>
    <t>材料二次搬运</t>
  </si>
  <si>
    <t>[项目特征]
1.运距:综合考虑
[工作内容]
1.因施工场地材料、成品、半成品必须发生的二次、多次搬运费</t>
  </si>
  <si>
    <t>完工开荒清洁</t>
  </si>
  <si>
    <t>四</t>
  </si>
  <si>
    <t>其它费用</t>
  </si>
  <si>
    <t>安全、文明施工费</t>
  </si>
  <si>
    <t>1.按照《重庆市建筑工程计价定额》（2018版）的相关规定及其配套文件中所规定的安全文明施工费组成的所有费用</t>
  </si>
  <si>
    <t>元</t>
  </si>
  <si>
    <t>1.计价基数：地面工程+墙面工程+措施费</t>
  </si>
  <si>
    <t>管理费</t>
  </si>
  <si>
    <t>1.办公费用、宿舍空调、生活区水电、门卫等费用
2.现场管理员、塔吊操作工、指挥工、勤杂工等辅助人员工资及生活费用</t>
  </si>
  <si>
    <t>1.计价基数：地面工程+墙面工程+措施费费+安全文明施工费</t>
  </si>
  <si>
    <t>利润</t>
  </si>
  <si>
    <t>五</t>
  </si>
  <si>
    <t>税前造价</t>
  </si>
  <si>
    <t>主体工程+其他费用</t>
  </si>
  <si>
    <t>六</t>
  </si>
  <si>
    <t>税金</t>
  </si>
  <si>
    <t>1.增值税及附加</t>
  </si>
  <si>
    <t>1.计价基数：税前造价</t>
  </si>
  <si>
    <t>七</t>
  </si>
  <si>
    <t>总价（税前造价+税金）</t>
  </si>
  <si>
    <r>
      <rPr>
        <b/>
        <sz val="11"/>
        <rFont val="宋体"/>
        <charset val="134"/>
      </rPr>
      <t>说明：
1、本清单综合单价包括（除甲供材料及设备外）但不限于：人工费、检测配合人工费；辅助材料费；小型机具费（水钻、空压机、料斗、磨儿机、钢筋制作设备等）；进度、质量保证措施费、管理费、利润等一切费用。
2、本工程为综合单价包干，不因任何原因调整。
3、本工程项目增值税税金以中标人实际开具的增值税专用发票按实计取，如中标人填报税率与实际开票税率不一致，以实际开票税率为准。
4、本工程安全文明施工费暂定</t>
    </r>
    <r>
      <rPr>
        <b/>
        <u/>
        <sz val="11"/>
        <rFont val="宋体"/>
        <charset val="134"/>
      </rPr>
      <t xml:space="preserve"> 13401.93        </t>
    </r>
    <r>
      <rPr>
        <b/>
        <sz val="11"/>
        <rFont val="宋体"/>
        <charset val="134"/>
      </rPr>
      <t>元。结算时以主体工程的税前合价为基数按</t>
    </r>
    <r>
      <rPr>
        <b/>
        <u/>
        <sz val="11"/>
        <rFont val="宋体"/>
        <charset val="134"/>
      </rPr>
      <t>3.59</t>
    </r>
    <r>
      <rPr>
        <b/>
        <sz val="11"/>
        <rFont val="宋体"/>
        <charset val="134"/>
      </rPr>
      <t>%的比例计取。
5、甲供材料及设备内容：详附件一、附件二、附件三。</t>
    </r>
  </si>
  <si>
    <r>
      <rPr>
        <u/>
        <sz val="20"/>
        <color rgb="FF000000"/>
        <rFont val="宋体"/>
        <charset val="134"/>
      </rPr>
      <t xml:space="preserve">统景两江假日酒店及温泉接待中心门、窗、地面、墙面维修项目 </t>
    </r>
    <r>
      <rPr>
        <sz val="20"/>
        <color rgb="FF000000"/>
        <rFont val="宋体"/>
        <charset val="134"/>
      </rPr>
      <t>工程劳务分包</t>
    </r>
  </si>
  <si>
    <t>竞争性比选最高限价</t>
  </si>
  <si>
    <t>招标限价（税前造价）</t>
  </si>
  <si>
    <t>(小写):</t>
  </si>
  <si>
    <t/>
  </si>
  <si>
    <t>(大写):</t>
  </si>
  <si>
    <t xml:space="preserve">其中:安全文明施工费  </t>
  </si>
  <si>
    <t xml:space="preserve">          (大写):</t>
  </si>
  <si>
    <t>编   制   人：</t>
  </si>
  <si>
    <t>定价小组成员：</t>
  </si>
  <si>
    <t>定价小组组长：</t>
  </si>
  <si>
    <t>时间：       年        月       日</t>
  </si>
  <si>
    <r>
      <rPr>
        <b/>
        <u/>
        <sz val="18"/>
        <rFont val="宋体"/>
        <charset val="134"/>
      </rPr>
      <t xml:space="preserve">统景两江假日酒店及温泉接待中心门、窗、地面、墙面维修项目  </t>
    </r>
    <r>
      <rPr>
        <b/>
        <sz val="18"/>
        <rFont val="宋体"/>
        <charset val="134"/>
      </rPr>
      <t>工程劳务分包
清单限价表</t>
    </r>
  </si>
  <si>
    <r>
      <t>说明：
1、本清单综合单价包括（除甲供材料及设备外）但不限于：人工费、检测配合人工费；辅助材料费；小型机具费（水钻、空压机、料斗、磨儿机、钢筋制作设备等）；进度、质量保证措施费、管理费、利润等一切费用。
2、本工程为综合单价包干，不因任何原因调整。
3、本工程项目增值税税金以中标人实际开具的增值税专用发票按实计取，如中标人填报税率与实际开票税率不一致，以实际开票税率为准。
4、本工程安全文明施工费暂定</t>
    </r>
    <r>
      <rPr>
        <b/>
        <u/>
        <sz val="11"/>
        <rFont val="宋体"/>
        <charset val="134"/>
      </rPr>
      <t xml:space="preserve"> 13401.93        </t>
    </r>
    <r>
      <rPr>
        <b/>
        <sz val="11"/>
        <rFont val="宋体"/>
        <charset val="134"/>
      </rPr>
      <t>元。结算时以主体工程的税前合价为基数按</t>
    </r>
    <r>
      <rPr>
        <b/>
        <u/>
        <sz val="11"/>
        <rFont val="宋体"/>
        <charset val="134"/>
      </rPr>
      <t>3.59</t>
    </r>
    <r>
      <rPr>
        <b/>
        <sz val="11"/>
        <rFont val="宋体"/>
        <charset val="134"/>
      </rPr>
      <t>%的比例计取。
5、甲供材料及设备内容：详附件一。</t>
    </r>
  </si>
  <si>
    <t>附件一</t>
  </si>
  <si>
    <r>
      <rPr>
        <b/>
        <u/>
        <sz val="16"/>
        <color rgb="FF000000"/>
        <rFont val="宋体"/>
        <charset val="134"/>
      </rPr>
      <t xml:space="preserve">统景两江假日酒店及温泉接待中心门、窗、地面、墙面维修项目 </t>
    </r>
    <r>
      <rPr>
        <b/>
        <sz val="16"/>
        <color rgb="FF000000"/>
        <rFont val="宋体"/>
        <charset val="134"/>
      </rPr>
      <t>项目
甲供主材料明细表</t>
    </r>
  </si>
  <si>
    <t>项目名称：统景两江假日酒店及温泉接待中心门、窗、地面、墙面维修项目劳务分包合同</t>
  </si>
  <si>
    <t>材料名称</t>
  </si>
  <si>
    <t>规格、型号</t>
  </si>
  <si>
    <t>材料用量
（暂估）</t>
  </si>
  <si>
    <t>碳化木地板</t>
  </si>
  <si>
    <t>20mm</t>
  </si>
  <si>
    <t>296.9584</t>
  </si>
  <si>
    <t>139.5765</t>
  </si>
  <si>
    <t>10mm</t>
  </si>
  <si>
    <t>642.5746</t>
  </si>
  <si>
    <t>黑金沙花岗石</t>
  </si>
  <si>
    <t>3.4837</t>
  </si>
  <si>
    <t>米黄大理石</t>
  </si>
  <si>
    <t>64.9332</t>
  </si>
  <si>
    <t>竹纤维板</t>
  </si>
  <si>
    <t>970.2364</t>
  </si>
  <si>
    <t>519.75</t>
  </si>
  <si>
    <t>42.6024</t>
  </si>
  <si>
    <t>282.0195</t>
  </si>
  <si>
    <t>乳胶漆</t>
  </si>
  <si>
    <t>kg</t>
  </si>
  <si>
    <t>聚氨酯防水涂料</t>
  </si>
  <si>
    <t>墙固</t>
  </si>
  <si>
    <t>硅藻泥</t>
  </si>
  <si>
    <t>65.93</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</si>
</sst>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 numFmtId="177" formatCode="#,##0.00_);[Red]\(#,##0.00\)"/>
    <numFmt numFmtId="178" formatCode="0.00_ "/>
    <numFmt numFmtId="179" formatCode="0.00;[Red]0.00"/>
  </numFmts>
  <fonts count="48">
    <font>
      <sz val="11"/>
      <color theme="1"/>
      <name val="宋体"/>
      <charset val="134"/>
      <scheme val="minor"/>
    </font>
    <font>
      <sz val="11"/>
      <name val="微软雅黑"/>
      <charset val="134"/>
    </font>
    <font>
      <sz val="10"/>
      <name val="Arial"/>
      <charset val="0"/>
    </font>
    <font>
      <sz val="10"/>
      <name val="Arial"/>
      <charset val="0"/>
    </font>
    <font>
      <sz val="12"/>
      <name val="宋体"/>
      <charset val="134"/>
    </font>
    <font>
      <b/>
      <u/>
      <sz val="16"/>
      <color rgb="FF000000"/>
      <name val="宋体"/>
      <charset val="134"/>
    </font>
    <font>
      <b/>
      <sz val="16"/>
      <color indexed="8"/>
      <name val="宋体"/>
      <charset val="134"/>
    </font>
    <font>
      <sz val="10.5"/>
      <color indexed="8"/>
      <name val="黑体"/>
      <charset val="134"/>
    </font>
    <font>
      <sz val="9"/>
      <name val="宋体"/>
      <charset val="134"/>
    </font>
    <font>
      <sz val="10.5"/>
      <color indexed="8"/>
      <name val="宋体"/>
      <charset val="134"/>
    </font>
    <font>
      <sz val="11"/>
      <name val="宋体"/>
      <charset val="134"/>
    </font>
    <font>
      <b/>
      <sz val="11"/>
      <name val="宋体"/>
      <charset val="134"/>
    </font>
    <font>
      <b/>
      <sz val="12"/>
      <name val="宋体"/>
      <charset val="134"/>
    </font>
    <font>
      <sz val="11"/>
      <color theme="0"/>
      <name val="宋体"/>
      <charset val="134"/>
    </font>
    <font>
      <b/>
      <u/>
      <sz val="18"/>
      <name val="宋体"/>
      <charset val="134"/>
    </font>
    <font>
      <b/>
      <sz val="18"/>
      <name val="宋体"/>
      <charset val="134"/>
    </font>
    <font>
      <b/>
      <sz val="9"/>
      <name val="宋体"/>
      <charset val="134"/>
    </font>
    <font>
      <b/>
      <sz val="11"/>
      <color theme="0"/>
      <name val="宋体"/>
      <charset val="134"/>
    </font>
    <font>
      <b/>
      <sz val="12"/>
      <color theme="0"/>
      <name val="宋体"/>
      <charset val="134"/>
    </font>
    <font>
      <sz val="12"/>
      <color theme="0"/>
      <name val="宋体"/>
      <charset val="134"/>
    </font>
    <font>
      <b/>
      <sz val="11"/>
      <name val="??_GB2312"/>
      <charset val="0"/>
    </font>
    <font>
      <u/>
      <sz val="20"/>
      <color rgb="FF000000"/>
      <name val="宋体"/>
      <charset val="134"/>
    </font>
    <font>
      <sz val="20"/>
      <color indexed="0"/>
      <name val="宋体"/>
      <charset val="134"/>
    </font>
    <font>
      <b/>
      <sz val="26"/>
      <color indexed="0"/>
      <name val="宋体"/>
      <charset val="134"/>
    </font>
    <font>
      <sz val="12"/>
      <color indexed="0"/>
      <name val="宋体"/>
      <charset val="134"/>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11"/>
      <color theme="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9"/>
      <color theme="1"/>
      <name val="宋体"/>
      <charset val="134"/>
      <scheme val="minor"/>
    </font>
    <font>
      <b/>
      <sz val="16"/>
      <color rgb="FF000000"/>
      <name val="宋体"/>
      <charset val="134"/>
    </font>
    <font>
      <b/>
      <u/>
      <sz val="11"/>
      <name val="宋体"/>
      <charset val="134"/>
    </font>
    <font>
      <sz val="20"/>
      <color rgb="FF00000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5"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rgb="FFFFEB9C"/>
        <bgColor indexed="64"/>
      </patternFill>
    </fill>
    <fill>
      <patternFill patternType="solid">
        <fgColor theme="9"/>
        <bgColor indexed="64"/>
      </patternFill>
    </fill>
    <fill>
      <patternFill patternType="solid">
        <fgColor theme="4"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5" fillId="13" borderId="0" applyNumberFormat="0" applyBorder="0" applyAlignment="0" applyProtection="0">
      <alignment vertical="center"/>
    </xf>
    <xf numFmtId="0" fontId="29"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6" borderId="0" applyNumberFormat="0" applyBorder="0" applyAlignment="0" applyProtection="0">
      <alignment vertical="center"/>
    </xf>
    <xf numFmtId="0" fontId="27" fillId="3" borderId="0" applyNumberFormat="0" applyBorder="0" applyAlignment="0" applyProtection="0">
      <alignment vertical="center"/>
    </xf>
    <xf numFmtId="43" fontId="0" fillId="0" borderId="0" applyFont="0" applyFill="0" applyBorder="0" applyAlignment="0" applyProtection="0">
      <alignment vertical="center"/>
    </xf>
    <xf numFmtId="0" fontId="32" fillId="11"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9" borderId="12" applyNumberFormat="0" applyFont="0" applyAlignment="0" applyProtection="0">
      <alignment vertical="center"/>
    </xf>
    <xf numFmtId="0" fontId="32" fillId="18" borderId="0" applyNumberFormat="0" applyBorder="0" applyAlignment="0" applyProtection="0">
      <alignment vertical="center"/>
    </xf>
    <xf numFmtId="0" fontId="2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11" applyNumberFormat="0" applyFill="0" applyAlignment="0" applyProtection="0">
      <alignment vertical="center"/>
    </xf>
    <xf numFmtId="0" fontId="37" fillId="0" borderId="11" applyNumberFormat="0" applyFill="0" applyAlignment="0" applyProtection="0">
      <alignment vertical="center"/>
    </xf>
    <xf numFmtId="0" fontId="32" fillId="20" borderId="0" applyNumberFormat="0" applyBorder="0" applyAlignment="0" applyProtection="0">
      <alignment vertical="center"/>
    </xf>
    <xf numFmtId="0" fontId="26" fillId="0" borderId="7" applyNumberFormat="0" applyFill="0" applyAlignment="0" applyProtection="0">
      <alignment vertical="center"/>
    </xf>
    <xf numFmtId="0" fontId="32" fillId="8" borderId="0" applyNumberFormat="0" applyBorder="0" applyAlignment="0" applyProtection="0">
      <alignment vertical="center"/>
    </xf>
    <xf numFmtId="0" fontId="40" fillId="10" borderId="14" applyNumberFormat="0" applyAlignment="0" applyProtection="0">
      <alignment vertical="center"/>
    </xf>
    <xf numFmtId="0" fontId="34" fillId="10" borderId="9" applyNumberFormat="0" applyAlignment="0" applyProtection="0">
      <alignment vertical="center"/>
    </xf>
    <xf numFmtId="0" fontId="28" fillId="4" borderId="8" applyNumberFormat="0" applyAlignment="0" applyProtection="0">
      <alignment vertical="center"/>
    </xf>
    <xf numFmtId="0" fontId="25" fillId="22" borderId="0" applyNumberFormat="0" applyBorder="0" applyAlignment="0" applyProtection="0">
      <alignment vertical="center"/>
    </xf>
    <xf numFmtId="0" fontId="32" fillId="17" borderId="0" applyNumberFormat="0" applyBorder="0" applyAlignment="0" applyProtection="0">
      <alignment vertical="center"/>
    </xf>
    <xf numFmtId="0" fontId="31" fillId="0" borderId="10" applyNumberFormat="0" applyFill="0" applyAlignment="0" applyProtection="0">
      <alignment vertical="center"/>
    </xf>
    <xf numFmtId="0" fontId="39" fillId="0" borderId="13" applyNumberFormat="0" applyFill="0" applyAlignment="0" applyProtection="0">
      <alignment vertical="center"/>
    </xf>
    <xf numFmtId="0" fontId="30" fillId="7" borderId="0" applyNumberFormat="0" applyBorder="0" applyAlignment="0" applyProtection="0">
      <alignment vertical="center"/>
    </xf>
    <xf numFmtId="0" fontId="43" fillId="24" borderId="0" applyNumberFormat="0" applyBorder="0" applyAlignment="0" applyProtection="0">
      <alignment vertical="center"/>
    </xf>
    <xf numFmtId="0" fontId="25" fillId="12" borderId="0" applyNumberFormat="0" applyBorder="0" applyAlignment="0" applyProtection="0">
      <alignment vertical="center"/>
    </xf>
    <xf numFmtId="0" fontId="32" fillId="15" borderId="0" applyNumberFormat="0" applyBorder="0" applyAlignment="0" applyProtection="0">
      <alignment vertical="center"/>
    </xf>
    <xf numFmtId="0" fontId="25" fillId="19" borderId="0" applyNumberFormat="0" applyBorder="0" applyAlignment="0" applyProtection="0">
      <alignment vertical="center"/>
    </xf>
    <xf numFmtId="0" fontId="25" fillId="26" borderId="0" applyNumberFormat="0" applyBorder="0" applyAlignment="0" applyProtection="0">
      <alignment vertical="center"/>
    </xf>
    <xf numFmtId="0" fontId="25" fillId="21" borderId="0" applyNumberFormat="0" applyBorder="0" applyAlignment="0" applyProtection="0">
      <alignment vertical="center"/>
    </xf>
    <xf numFmtId="0" fontId="25" fillId="16" borderId="0" applyNumberFormat="0" applyBorder="0" applyAlignment="0" applyProtection="0">
      <alignment vertical="center"/>
    </xf>
    <xf numFmtId="0" fontId="32" fillId="27" borderId="0" applyNumberFormat="0" applyBorder="0" applyAlignment="0" applyProtection="0">
      <alignment vertical="center"/>
    </xf>
    <xf numFmtId="0" fontId="32" fillId="14" borderId="0" applyNumberFormat="0" applyBorder="0" applyAlignment="0" applyProtection="0">
      <alignment vertical="center"/>
    </xf>
    <xf numFmtId="0" fontId="25" fillId="29" borderId="0" applyNumberFormat="0" applyBorder="0" applyAlignment="0" applyProtection="0">
      <alignment vertical="center"/>
    </xf>
    <xf numFmtId="0" fontId="25" fillId="31" borderId="0" applyNumberFormat="0" applyBorder="0" applyAlignment="0" applyProtection="0">
      <alignment vertical="center"/>
    </xf>
    <xf numFmtId="0" fontId="32" fillId="23" borderId="0" applyNumberFormat="0" applyBorder="0" applyAlignment="0" applyProtection="0">
      <alignment vertical="center"/>
    </xf>
    <xf numFmtId="0" fontId="25" fillId="2" borderId="0" applyNumberFormat="0" applyBorder="0" applyAlignment="0" applyProtection="0">
      <alignment vertical="center"/>
    </xf>
    <xf numFmtId="0" fontId="32" fillId="32" borderId="0" applyNumberFormat="0" applyBorder="0" applyAlignment="0" applyProtection="0">
      <alignment vertical="center"/>
    </xf>
    <xf numFmtId="0" fontId="32" fillId="25" borderId="0" applyNumberFormat="0" applyBorder="0" applyAlignment="0" applyProtection="0">
      <alignment vertical="center"/>
    </xf>
    <xf numFmtId="0" fontId="25" fillId="30" borderId="0" applyNumberFormat="0" applyBorder="0" applyAlignment="0" applyProtection="0">
      <alignment vertical="center"/>
    </xf>
    <xf numFmtId="0" fontId="32" fillId="28" borderId="0" applyNumberFormat="0" applyBorder="0" applyAlignment="0" applyProtection="0">
      <alignment vertical="center"/>
    </xf>
    <xf numFmtId="0" fontId="44" fillId="0" borderId="0"/>
  </cellStyleXfs>
  <cellXfs count="10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xf numFmtId="0" fontId="2" fillId="0" borderId="0" xfId="0" applyFont="1" applyFill="1" applyBorder="1" applyAlignment="1">
      <alignment horizontal="center"/>
    </xf>
    <xf numFmtId="179" fontId="2" fillId="0" borderId="0" xfId="0" applyNumberFormat="1" applyFont="1" applyFill="1" applyBorder="1" applyAlignment="1">
      <alignment horizontal="right"/>
    </xf>
    <xf numFmtId="0" fontId="4" fillId="0" borderId="0" xfId="0" applyFont="1" applyFill="1" applyAlignment="1">
      <alignment horizontal="left" vertical="center"/>
    </xf>
    <xf numFmtId="0" fontId="5" fillId="0" borderId="0" xfId="0" applyNumberFormat="1" applyFont="1" applyFill="1" applyBorder="1" applyAlignment="1" applyProtection="1">
      <alignment horizontal="center" vertical="center" wrapText="1" readingOrder="1"/>
    </xf>
    <xf numFmtId="0" fontId="6" fillId="0" borderId="0" xfId="0" applyNumberFormat="1" applyFont="1" applyFill="1" applyBorder="1" applyAlignment="1" applyProtection="1">
      <alignment horizontal="center" vertical="center" wrapText="1" readingOrder="1"/>
    </xf>
    <xf numFmtId="179" fontId="6" fillId="0" borderId="0" xfId="0" applyNumberFormat="1" applyFont="1" applyFill="1" applyBorder="1" applyAlignment="1" applyProtection="1">
      <alignment horizontal="right" vertical="center" wrapText="1" readingOrder="1"/>
    </xf>
    <xf numFmtId="0" fontId="7" fillId="0" borderId="0" xfId="0" applyNumberFormat="1" applyFont="1" applyFill="1" applyBorder="1" applyAlignment="1" applyProtection="1">
      <alignment horizontal="left" vertical="center" wrapText="1" readingOrder="1"/>
    </xf>
    <xf numFmtId="179" fontId="7" fillId="0" borderId="0" xfId="0" applyNumberFormat="1" applyFont="1" applyFill="1" applyBorder="1" applyAlignment="1" applyProtection="1">
      <alignment horizontal="right" vertical="center" wrapText="1" readingOrder="1"/>
    </xf>
    <xf numFmtId="0" fontId="7" fillId="0" borderId="1" xfId="0" applyNumberFormat="1" applyFont="1" applyFill="1" applyBorder="1" applyAlignment="1" applyProtection="1">
      <alignment horizontal="center" vertical="center" wrapText="1" readingOrder="1"/>
    </xf>
    <xf numFmtId="179" fontId="7" fillId="0" borderId="1" xfId="0" applyNumberFormat="1" applyFont="1" applyFill="1" applyBorder="1" applyAlignment="1" applyProtection="1">
      <alignment horizontal="center" vertical="center" wrapText="1" readingOrder="1"/>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justify" vertical="center" wrapText="1"/>
    </xf>
    <xf numFmtId="0" fontId="8" fillId="0" borderId="1" xfId="0" applyNumberFormat="1" applyFont="1" applyFill="1" applyBorder="1" applyAlignment="1" applyProtection="1">
      <alignment horizontal="right" vertical="center" wrapText="1"/>
    </xf>
    <xf numFmtId="0" fontId="9" fillId="0" borderId="1" xfId="0" applyNumberFormat="1" applyFont="1" applyFill="1" applyBorder="1" applyAlignment="1" applyProtection="1">
      <alignment horizontal="center" vertical="center" wrapText="1" readingOrder="1"/>
    </xf>
    <xf numFmtId="0" fontId="10"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0" fillId="0" borderId="0" xfId="0" applyFont="1" applyFill="1" applyBorder="1" applyAlignment="1">
      <alignment horizontal="center" vertical="center"/>
    </xf>
    <xf numFmtId="179" fontId="10" fillId="0" borderId="0"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0" fillId="0" borderId="0" xfId="0" applyFill="1">
      <alignment vertical="center"/>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179" fontId="15" fillId="0" borderId="0" xfId="0" applyNumberFormat="1" applyFont="1" applyFill="1" applyBorder="1" applyAlignment="1">
      <alignment horizontal="center" vertical="center"/>
    </xf>
    <xf numFmtId="178" fontId="15" fillId="0" borderId="0" xfId="0" applyNumberFormat="1" applyFont="1" applyFill="1" applyBorder="1" applyAlignment="1">
      <alignment horizontal="center" vertical="center"/>
    </xf>
    <xf numFmtId="0" fontId="11" fillId="0" borderId="1" xfId="0" applyFont="1" applyFill="1" applyBorder="1" applyAlignment="1">
      <alignment horizontal="center" vertical="center"/>
    </xf>
    <xf numFmtId="179" fontId="11" fillId="0" borderId="1" xfId="0" applyNumberFormat="1" applyFont="1" applyFill="1" applyBorder="1" applyAlignment="1">
      <alignment horizontal="center" vertical="center"/>
    </xf>
    <xf numFmtId="178"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xf>
    <xf numFmtId="179" fontId="12" fillId="0" borderId="3" xfId="0" applyNumberFormat="1" applyFont="1" applyFill="1" applyBorder="1" applyAlignment="1">
      <alignment horizontal="center" vertical="center"/>
    </xf>
    <xf numFmtId="178" fontId="12" fillId="0" borderId="1" xfId="0" applyNumberFormat="1" applyFont="1" applyFill="1" applyBorder="1" applyAlignment="1">
      <alignment horizontal="center" vertical="center"/>
    </xf>
    <xf numFmtId="179" fontId="12" fillId="0" borderId="1" xfId="0" applyNumberFormat="1" applyFont="1" applyFill="1" applyBorder="1" applyAlignment="1">
      <alignment horizontal="right" vertical="center"/>
    </xf>
    <xf numFmtId="0" fontId="12" fillId="0" borderId="1" xfId="0" applyFont="1" applyFill="1" applyBorder="1" applyAlignment="1">
      <alignment horizontal="center" vertical="center" wrapText="1"/>
    </xf>
    <xf numFmtId="178" fontId="16"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179" fontId="12"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49" applyFont="1" applyFill="1" applyBorder="1" applyAlignment="1">
      <alignment horizontal="left" vertical="center" wrapText="1"/>
    </xf>
    <xf numFmtId="0" fontId="8" fillId="0" borderId="5" xfId="49" applyFont="1" applyFill="1" applyBorder="1" applyAlignment="1">
      <alignment vertical="center" wrapText="1"/>
    </xf>
    <xf numFmtId="0" fontId="8" fillId="0" borderId="4" xfId="49" applyFont="1" applyFill="1" applyBorder="1" applyAlignment="1">
      <alignment horizontal="center" vertical="center" wrapText="1"/>
    </xf>
    <xf numFmtId="178" fontId="8" fillId="0" borderId="4" xfId="49" applyNumberFormat="1" applyFont="1" applyFill="1" applyBorder="1" applyAlignment="1">
      <alignment horizontal="center" vertical="center" wrapText="1"/>
    </xf>
    <xf numFmtId="179" fontId="10" fillId="0" borderId="1" xfId="0" applyNumberFormat="1" applyFont="1" applyFill="1" applyBorder="1" applyAlignment="1">
      <alignment horizontal="right" vertical="center"/>
    </xf>
    <xf numFmtId="0" fontId="8" fillId="0" borderId="1" xfId="0" applyFont="1" applyFill="1" applyBorder="1" applyAlignment="1">
      <alignment vertical="center" wrapText="1"/>
    </xf>
    <xf numFmtId="0" fontId="8" fillId="0" borderId="4" xfId="49" applyFont="1" applyFill="1" applyBorder="1" applyAlignment="1">
      <alignment vertical="center" wrapText="1"/>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8" fillId="0" borderId="4" xfId="49" applyFont="1" applyFill="1" applyBorder="1" applyAlignment="1">
      <alignment horizontal="left" vertical="center" wrapText="1"/>
    </xf>
    <xf numFmtId="0" fontId="8" fillId="0" borderId="1" xfId="49" applyFont="1" applyFill="1" applyBorder="1" applyAlignment="1">
      <alignment horizontal="center" vertical="center" wrapText="1"/>
    </xf>
    <xf numFmtId="0" fontId="12" fillId="0" borderId="1" xfId="49" applyFont="1" applyFill="1" applyBorder="1" applyAlignment="1">
      <alignment horizontal="center" vertical="center" wrapText="1"/>
    </xf>
    <xf numFmtId="0" fontId="12" fillId="0" borderId="1" xfId="49" applyFont="1" applyFill="1" applyBorder="1" applyAlignment="1">
      <alignment horizontal="left" vertical="center" wrapText="1"/>
    </xf>
    <xf numFmtId="179" fontId="12" fillId="0" borderId="1" xfId="49"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49" applyFont="1" applyFill="1" applyBorder="1" applyAlignment="1">
      <alignment horizontal="left" vertical="top" wrapText="1"/>
    </xf>
    <xf numFmtId="179" fontId="8" fillId="0" borderId="1" xfId="49" applyNumberFormat="1" applyFont="1" applyFill="1" applyBorder="1" applyAlignment="1">
      <alignment horizontal="center" vertical="center" wrapText="1"/>
    </xf>
    <xf numFmtId="179" fontId="8" fillId="0" borderId="1"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right" vertical="center"/>
    </xf>
    <xf numFmtId="179" fontId="12"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9" fontId="8"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xf>
    <xf numFmtId="0" fontId="19" fillId="0" borderId="0" xfId="0" applyFont="1" applyFill="1" applyBorder="1" applyAlignment="1">
      <alignment horizontal="center" vertical="center"/>
    </xf>
    <xf numFmtId="0" fontId="11" fillId="0" borderId="1" xfId="0" applyFont="1" applyFill="1" applyBorder="1" applyAlignment="1">
      <alignment vertical="center" wrapText="1"/>
    </xf>
    <xf numFmtId="179"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xf>
    <xf numFmtId="179" fontId="11" fillId="0" borderId="1" xfId="0" applyNumberFormat="1" applyFont="1" applyFill="1" applyBorder="1" applyAlignment="1">
      <alignment horizontal="right" vertical="center"/>
    </xf>
    <xf numFmtId="10" fontId="11" fillId="0" borderId="1" xfId="0" applyNumberFormat="1" applyFont="1" applyFill="1" applyBorder="1" applyAlignment="1">
      <alignment horizontal="center" vertical="center" wrapText="1"/>
    </xf>
    <xf numFmtId="0" fontId="11" fillId="0" borderId="1" xfId="0" applyFont="1" applyFill="1" applyBorder="1" applyAlignment="1">
      <alignment vertical="center"/>
    </xf>
    <xf numFmtId="0" fontId="11"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178" fontId="20" fillId="0" borderId="1" xfId="0" applyNumberFormat="1" applyFont="1" applyFill="1" applyBorder="1" applyAlignment="1">
      <alignment horizontal="center" vertical="center" wrapText="1"/>
    </xf>
    <xf numFmtId="0" fontId="20" fillId="0" borderId="1" xfId="0" applyFont="1" applyFill="1" applyBorder="1" applyAlignment="1">
      <alignment horizontal="right" vertical="center" wrapText="1"/>
    </xf>
    <xf numFmtId="0" fontId="21" fillId="0" borderId="0" xfId="0" applyFont="1" applyFill="1" applyAlignment="1">
      <alignment horizontal="center" vertical="center" wrapText="1"/>
    </xf>
    <xf numFmtId="0" fontId="22" fillId="0" borderId="0" xfId="0" applyFont="1" applyFill="1" applyAlignment="1">
      <alignment horizontal="center" vertical="center" wrapText="1"/>
    </xf>
    <xf numFmtId="0" fontId="23" fillId="0" borderId="0" xfId="0" applyFont="1" applyFill="1" applyAlignment="1">
      <alignment horizontal="center" vertical="center" wrapText="1"/>
    </xf>
    <xf numFmtId="0" fontId="24" fillId="0" borderId="0" xfId="0" applyFont="1" applyFill="1" applyAlignment="1">
      <alignment horizontal="left" wrapText="1"/>
    </xf>
    <xf numFmtId="0" fontId="24" fillId="0" borderId="0" xfId="0" applyFont="1" applyFill="1" applyAlignment="1">
      <alignment wrapText="1"/>
    </xf>
    <xf numFmtId="178" fontId="24" fillId="0" borderId="6" xfId="0" applyNumberFormat="1" applyFont="1" applyFill="1" applyBorder="1" applyAlignment="1">
      <alignment horizontal="left" wrapText="1"/>
    </xf>
    <xf numFmtId="0" fontId="24" fillId="0" borderId="0" xfId="0" applyFont="1" applyFill="1" applyBorder="1" applyAlignment="1">
      <alignment horizontal="right" wrapText="1"/>
    </xf>
    <xf numFmtId="176" fontId="24" fillId="0" borderId="0" xfId="0" applyNumberFormat="1" applyFont="1" applyFill="1" applyBorder="1" applyAlignment="1">
      <alignment wrapText="1"/>
    </xf>
    <xf numFmtId="176" fontId="24" fillId="0" borderId="6" xfId="0" applyNumberFormat="1" applyFont="1" applyFill="1" applyBorder="1" applyAlignment="1">
      <alignment horizontal="left" wrapText="1"/>
    </xf>
    <xf numFmtId="0" fontId="24" fillId="0" borderId="0" xfId="0" applyFont="1" applyFill="1" applyBorder="1" applyAlignment="1">
      <alignment wrapText="1"/>
    </xf>
    <xf numFmtId="0" fontId="24" fillId="0" borderId="0" xfId="0" applyFont="1" applyFill="1" applyBorder="1" applyAlignment="1">
      <alignment horizontal="center" wrapText="1"/>
    </xf>
    <xf numFmtId="0" fontId="24" fillId="0" borderId="0" xfId="0" applyFont="1" applyFill="1" applyBorder="1" applyAlignment="1">
      <alignment horizontal="left"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left" wrapText="1"/>
    </xf>
    <xf numFmtId="0" fontId="24" fillId="0" borderId="0" xfId="0" applyFont="1" applyFill="1" applyBorder="1" applyAlignment="1">
      <alignment horizontal="right" vertical="center" wrapText="1"/>
    </xf>
    <xf numFmtId="0" fontId="11"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S134"/>
  <sheetViews>
    <sheetView topLeftCell="A40" workbookViewId="0">
      <selection activeCell="J4" sqref="J4"/>
    </sheetView>
  </sheetViews>
  <sheetFormatPr defaultColWidth="9" defaultRowHeight="13.5"/>
  <cols>
    <col min="1" max="1" width="5.625" style="25" customWidth="1"/>
    <col min="2" max="2" width="13.0833333333333" style="19" customWidth="1"/>
    <col min="3" max="3" width="35" style="19" customWidth="1"/>
    <col min="4" max="4" width="5.16666666666667" style="25" customWidth="1"/>
    <col min="5" max="5" width="14.125" style="26" customWidth="1"/>
    <col min="6" max="6" width="8.5" style="25" customWidth="1"/>
    <col min="7" max="7" width="11.7583333333333" style="19" customWidth="1"/>
    <col min="8" max="8" width="28.5" style="19" customWidth="1"/>
    <col min="9" max="9" width="9" style="19" customWidth="1"/>
    <col min="10" max="16376" width="9" style="19"/>
  </cols>
  <sheetData>
    <row r="1" s="19" customFormat="1" ht="80" customHeight="1" spans="1:8">
      <c r="A1" s="30" t="s">
        <v>0</v>
      </c>
      <c r="B1" s="31"/>
      <c r="C1" s="31"/>
      <c r="D1" s="31"/>
      <c r="E1" s="32"/>
      <c r="F1" s="31"/>
      <c r="G1" s="31"/>
      <c r="H1" s="31"/>
    </row>
    <row r="2" s="20" customFormat="1" ht="43" customHeight="1" spans="1:9">
      <c r="A2" s="34" t="s">
        <v>1</v>
      </c>
      <c r="B2" s="34" t="s">
        <v>2</v>
      </c>
      <c r="C2" s="34" t="s">
        <v>3</v>
      </c>
      <c r="D2" s="34" t="s">
        <v>4</v>
      </c>
      <c r="E2" s="35" t="s">
        <v>5</v>
      </c>
      <c r="F2" s="37" t="s">
        <v>6</v>
      </c>
      <c r="G2" s="34" t="s">
        <v>7</v>
      </c>
      <c r="H2" s="37" t="s">
        <v>8</v>
      </c>
      <c r="I2" s="101"/>
    </row>
    <row r="3" s="21" customFormat="1" ht="36.95" customHeight="1" spans="1:9">
      <c r="A3" s="34" t="s">
        <v>9</v>
      </c>
      <c r="B3" s="38" t="s">
        <v>10</v>
      </c>
      <c r="C3" s="39"/>
      <c r="D3" s="40"/>
      <c r="E3" s="41"/>
      <c r="F3" s="42"/>
      <c r="G3" s="43">
        <f>SUM(G5:G63)</f>
        <v>0</v>
      </c>
      <c r="H3" s="44"/>
      <c r="I3" s="57"/>
    </row>
    <row r="4" s="21" customFormat="1" ht="36.95" customHeight="1" spans="1:9">
      <c r="A4" s="34"/>
      <c r="B4" s="45" t="s">
        <v>11</v>
      </c>
      <c r="C4" s="46"/>
      <c r="D4" s="40"/>
      <c r="E4" s="47"/>
      <c r="F4" s="42"/>
      <c r="G4" s="43"/>
      <c r="H4" s="44"/>
      <c r="I4" s="57"/>
    </row>
    <row r="5" s="20" customFormat="1" ht="116" customHeight="1" spans="1:9">
      <c r="A5" s="48">
        <v>1</v>
      </c>
      <c r="B5" s="49" t="s">
        <v>12</v>
      </c>
      <c r="C5" s="50" t="s">
        <v>13</v>
      </c>
      <c r="D5" s="51" t="s">
        <v>14</v>
      </c>
      <c r="E5" s="51">
        <v>312.33</v>
      </c>
      <c r="F5" s="52"/>
      <c r="G5" s="53">
        <f t="shared" ref="G5:G14" si="0">E5*F5</f>
        <v>0</v>
      </c>
      <c r="H5" s="54" t="s">
        <v>15</v>
      </c>
      <c r="I5" s="56">
        <v>0.43</v>
      </c>
    </row>
    <row r="6" s="22" customFormat="1" ht="103" customHeight="1" spans="1:253">
      <c r="A6" s="48">
        <v>2</v>
      </c>
      <c r="B6" s="55" t="s">
        <v>16</v>
      </c>
      <c r="C6" s="50" t="s">
        <v>17</v>
      </c>
      <c r="D6" s="51" t="s">
        <v>14</v>
      </c>
      <c r="E6" s="51">
        <v>312.33</v>
      </c>
      <c r="F6" s="52"/>
      <c r="G6" s="53">
        <f t="shared" si="0"/>
        <v>0</v>
      </c>
      <c r="H6" s="54" t="s">
        <v>15</v>
      </c>
      <c r="I6" s="28">
        <v>20.5</v>
      </c>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row>
    <row r="7" s="22" customFormat="1" ht="103" customHeight="1" spans="1:253">
      <c r="A7" s="48">
        <v>3</v>
      </c>
      <c r="B7" s="55" t="s">
        <v>18</v>
      </c>
      <c r="C7" s="50" t="s">
        <v>19</v>
      </c>
      <c r="D7" s="51" t="s">
        <v>20</v>
      </c>
      <c r="E7" s="51">
        <v>348.92</v>
      </c>
      <c r="F7" s="52"/>
      <c r="G7" s="53">
        <f t="shared" si="0"/>
        <v>0</v>
      </c>
      <c r="H7" s="54" t="s">
        <v>15</v>
      </c>
      <c r="I7" s="28">
        <v>4.65</v>
      </c>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c r="IS7" s="19"/>
    </row>
    <row r="8" s="20" customFormat="1" ht="103" customHeight="1" spans="1:9">
      <c r="A8" s="48">
        <v>4</v>
      </c>
      <c r="B8" s="55" t="s">
        <v>21</v>
      </c>
      <c r="C8" s="50" t="s">
        <v>22</v>
      </c>
      <c r="D8" s="51" t="s">
        <v>20</v>
      </c>
      <c r="E8" s="51">
        <v>348.92</v>
      </c>
      <c r="F8" s="52"/>
      <c r="G8" s="53">
        <f t="shared" si="0"/>
        <v>0</v>
      </c>
      <c r="H8" s="54" t="s">
        <v>15</v>
      </c>
      <c r="I8" s="56">
        <v>31.8</v>
      </c>
    </row>
    <row r="9" s="22" customFormat="1" ht="117" customHeight="1" spans="1:253">
      <c r="A9" s="48">
        <v>5</v>
      </c>
      <c r="B9" s="55" t="s">
        <v>23</v>
      </c>
      <c r="C9" s="50" t="s">
        <v>24</v>
      </c>
      <c r="D9" s="51" t="s">
        <v>25</v>
      </c>
      <c r="E9" s="51">
        <v>27</v>
      </c>
      <c r="F9" s="52"/>
      <c r="G9" s="53">
        <f t="shared" si="0"/>
        <v>0</v>
      </c>
      <c r="H9" s="54" t="s">
        <v>15</v>
      </c>
      <c r="I9" s="28">
        <v>142.71</v>
      </c>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c r="IR9" s="19"/>
      <c r="IS9" s="19"/>
    </row>
    <row r="10" s="22" customFormat="1" ht="118" customHeight="1" spans="1:253">
      <c r="A10" s="48">
        <v>6</v>
      </c>
      <c r="B10" s="55" t="s">
        <v>26</v>
      </c>
      <c r="C10" s="50" t="s">
        <v>27</v>
      </c>
      <c r="D10" s="51" t="s">
        <v>20</v>
      </c>
      <c r="E10" s="51">
        <v>158.12</v>
      </c>
      <c r="F10" s="52"/>
      <c r="G10" s="53">
        <f t="shared" si="0"/>
        <v>0</v>
      </c>
      <c r="H10" s="54" t="s">
        <v>28</v>
      </c>
      <c r="I10" s="28">
        <v>30</v>
      </c>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c r="IS10" s="19"/>
    </row>
    <row r="11" s="22" customFormat="1" ht="103" customHeight="1" spans="1:253">
      <c r="A11" s="48">
        <v>7</v>
      </c>
      <c r="B11" s="55" t="s">
        <v>29</v>
      </c>
      <c r="C11" s="50" t="s">
        <v>30</v>
      </c>
      <c r="D11" s="51" t="s">
        <v>20</v>
      </c>
      <c r="E11" s="51">
        <v>126.4</v>
      </c>
      <c r="F11" s="52"/>
      <c r="G11" s="53">
        <f t="shared" si="0"/>
        <v>0</v>
      </c>
      <c r="H11" s="54" t="s">
        <v>15</v>
      </c>
      <c r="I11" s="28">
        <v>4.65</v>
      </c>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row>
    <row r="12" s="23" customFormat="1" ht="85" customHeight="1" spans="1:9">
      <c r="A12" s="48">
        <v>8</v>
      </c>
      <c r="B12" s="55" t="s">
        <v>31</v>
      </c>
      <c r="C12" s="50" t="s">
        <v>32</v>
      </c>
      <c r="D12" s="51" t="s">
        <v>20</v>
      </c>
      <c r="E12" s="51">
        <v>126.4</v>
      </c>
      <c r="F12" s="52"/>
      <c r="G12" s="53">
        <f t="shared" si="0"/>
        <v>0</v>
      </c>
      <c r="H12" s="54" t="s">
        <v>15</v>
      </c>
      <c r="I12" s="56">
        <v>18</v>
      </c>
    </row>
    <row r="13" s="22" customFormat="1" ht="99" customHeight="1" spans="1:253">
      <c r="A13" s="48">
        <v>9</v>
      </c>
      <c r="B13" s="55" t="s">
        <v>33</v>
      </c>
      <c r="C13" s="50" t="s">
        <v>34</v>
      </c>
      <c r="D13" s="51" t="s">
        <v>20</v>
      </c>
      <c r="E13" s="51">
        <v>3.48</v>
      </c>
      <c r="F13" s="52"/>
      <c r="G13" s="53">
        <f t="shared" si="0"/>
        <v>0</v>
      </c>
      <c r="H13" s="54" t="s">
        <v>15</v>
      </c>
      <c r="I13" s="28">
        <v>55</v>
      </c>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row>
    <row r="14" s="22" customFormat="1" ht="72" customHeight="1" spans="1:253">
      <c r="A14" s="48">
        <v>10</v>
      </c>
      <c r="B14" s="55" t="s">
        <v>35</v>
      </c>
      <c r="C14" s="50" t="s">
        <v>36</v>
      </c>
      <c r="D14" s="51" t="s">
        <v>37</v>
      </c>
      <c r="E14" s="51">
        <v>41.87</v>
      </c>
      <c r="F14" s="52"/>
      <c r="G14" s="53">
        <f t="shared" si="0"/>
        <v>0</v>
      </c>
      <c r="H14" s="54" t="s">
        <v>15</v>
      </c>
      <c r="I14" s="28">
        <v>97.58</v>
      </c>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row>
    <row r="15" s="21" customFormat="1" ht="36.95" customHeight="1" spans="1:9">
      <c r="A15" s="34"/>
      <c r="B15" s="45" t="s">
        <v>38</v>
      </c>
      <c r="C15" s="46"/>
      <c r="D15" s="40"/>
      <c r="E15" s="47"/>
      <c r="F15" s="52"/>
      <c r="G15" s="43"/>
      <c r="H15" s="44"/>
      <c r="I15" s="57"/>
    </row>
    <row r="16" s="22" customFormat="1" ht="115" customHeight="1" spans="1:253">
      <c r="A16" s="48">
        <v>1</v>
      </c>
      <c r="B16" s="55" t="s">
        <v>23</v>
      </c>
      <c r="C16" s="50" t="s">
        <v>24</v>
      </c>
      <c r="D16" s="51" t="s">
        <v>25</v>
      </c>
      <c r="E16" s="51">
        <v>86</v>
      </c>
      <c r="F16" s="52"/>
      <c r="G16" s="53">
        <f t="shared" ref="G16:G23" si="1">E16*F16</f>
        <v>0</v>
      </c>
      <c r="H16" s="54" t="s">
        <v>15</v>
      </c>
      <c r="I16" s="28">
        <v>142.71</v>
      </c>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c r="IR16" s="19"/>
      <c r="IS16" s="19"/>
    </row>
    <row r="17" s="22" customFormat="1" ht="62" customHeight="1" spans="1:253">
      <c r="A17" s="48">
        <v>2</v>
      </c>
      <c r="B17" s="55" t="s">
        <v>39</v>
      </c>
      <c r="C17" s="50" t="s">
        <v>40</v>
      </c>
      <c r="D17" s="51" t="s">
        <v>14</v>
      </c>
      <c r="E17" s="51">
        <v>349.6</v>
      </c>
      <c r="F17" s="52"/>
      <c r="G17" s="53">
        <f t="shared" si="1"/>
        <v>0</v>
      </c>
      <c r="H17" s="54" t="s">
        <v>15</v>
      </c>
      <c r="I17" s="28">
        <v>33.71</v>
      </c>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row>
    <row r="18" s="22" customFormat="1" ht="60" customHeight="1" spans="1:253">
      <c r="A18" s="48">
        <v>3</v>
      </c>
      <c r="B18" s="55" t="s">
        <v>41</v>
      </c>
      <c r="C18" s="50" t="s">
        <v>42</v>
      </c>
      <c r="D18" s="51" t="s">
        <v>14</v>
      </c>
      <c r="E18" s="51">
        <v>73.6</v>
      </c>
      <c r="F18" s="52"/>
      <c r="G18" s="53">
        <f t="shared" si="1"/>
        <v>0</v>
      </c>
      <c r="H18" s="54" t="s">
        <v>15</v>
      </c>
      <c r="I18" s="28">
        <v>24.08</v>
      </c>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row>
    <row r="19" s="22" customFormat="1" ht="108" customHeight="1" spans="1:253">
      <c r="A19" s="48">
        <v>4</v>
      </c>
      <c r="B19" s="55" t="s">
        <v>43</v>
      </c>
      <c r="C19" s="50" t="s">
        <v>44</v>
      </c>
      <c r="D19" s="51" t="s">
        <v>20</v>
      </c>
      <c r="E19" s="51">
        <v>3.13</v>
      </c>
      <c r="F19" s="52"/>
      <c r="G19" s="53">
        <f t="shared" si="1"/>
        <v>0</v>
      </c>
      <c r="H19" s="54" t="s">
        <v>15</v>
      </c>
      <c r="I19" s="28">
        <v>9.07</v>
      </c>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row>
    <row r="20" s="23" customFormat="1" ht="116" customHeight="1" spans="1:9">
      <c r="A20" s="48">
        <v>5</v>
      </c>
      <c r="B20" s="55" t="s">
        <v>45</v>
      </c>
      <c r="C20" s="50" t="s">
        <v>46</v>
      </c>
      <c r="D20" s="51" t="s">
        <v>20</v>
      </c>
      <c r="E20" s="51">
        <v>3.13</v>
      </c>
      <c r="F20" s="52"/>
      <c r="G20" s="53">
        <f t="shared" si="1"/>
        <v>0</v>
      </c>
      <c r="H20" s="54" t="s">
        <v>15</v>
      </c>
      <c r="I20" s="56">
        <v>78</v>
      </c>
    </row>
    <row r="21" s="22" customFormat="1" ht="107" customHeight="1" spans="1:253">
      <c r="A21" s="48">
        <v>6</v>
      </c>
      <c r="B21" s="55" t="s">
        <v>18</v>
      </c>
      <c r="C21" s="50" t="s">
        <v>19</v>
      </c>
      <c r="D21" s="51" t="s">
        <v>20</v>
      </c>
      <c r="E21" s="51">
        <v>18.02</v>
      </c>
      <c r="F21" s="52"/>
      <c r="G21" s="53">
        <f t="shared" si="1"/>
        <v>0</v>
      </c>
      <c r="H21" s="54" t="s">
        <v>15</v>
      </c>
      <c r="I21" s="28">
        <v>4.65</v>
      </c>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row>
    <row r="22" s="22" customFormat="1" ht="93" customHeight="1" spans="1:253">
      <c r="A22" s="48">
        <v>7</v>
      </c>
      <c r="B22" s="55" t="s">
        <v>21</v>
      </c>
      <c r="C22" s="50" t="s">
        <v>22</v>
      </c>
      <c r="D22" s="51" t="s">
        <v>20</v>
      </c>
      <c r="E22" s="51">
        <v>18.02</v>
      </c>
      <c r="F22" s="52"/>
      <c r="G22" s="53">
        <f t="shared" si="1"/>
        <v>0</v>
      </c>
      <c r="H22" s="54" t="s">
        <v>15</v>
      </c>
      <c r="I22" s="28">
        <v>31.8</v>
      </c>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row>
    <row r="23" s="22" customFormat="1" ht="74" customHeight="1" spans="1:253">
      <c r="A23" s="48">
        <v>8</v>
      </c>
      <c r="B23" s="55" t="s">
        <v>35</v>
      </c>
      <c r="C23" s="50" t="s">
        <v>36</v>
      </c>
      <c r="D23" s="51" t="s">
        <v>37</v>
      </c>
      <c r="E23" s="51">
        <v>1.06</v>
      </c>
      <c r="F23" s="52"/>
      <c r="G23" s="53">
        <f t="shared" si="1"/>
        <v>0</v>
      </c>
      <c r="H23" s="54" t="s">
        <v>15</v>
      </c>
      <c r="I23" s="28">
        <v>97.58</v>
      </c>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row>
    <row r="24" s="21" customFormat="1" ht="36.95" customHeight="1" spans="1:9">
      <c r="A24" s="34"/>
      <c r="B24" s="45" t="s">
        <v>47</v>
      </c>
      <c r="C24" s="46"/>
      <c r="D24" s="40"/>
      <c r="E24" s="47"/>
      <c r="F24" s="52"/>
      <c r="G24" s="43"/>
      <c r="H24" s="44"/>
      <c r="I24" s="57"/>
    </row>
    <row r="25" s="22" customFormat="1" ht="106" customHeight="1" spans="1:253">
      <c r="A25" s="48">
        <v>1</v>
      </c>
      <c r="B25" s="55" t="s">
        <v>18</v>
      </c>
      <c r="C25" s="50" t="s">
        <v>19</v>
      </c>
      <c r="D25" s="51" t="s">
        <v>20</v>
      </c>
      <c r="E25" s="51">
        <v>74.4</v>
      </c>
      <c r="F25" s="52"/>
      <c r="G25" s="53">
        <f t="shared" ref="G25:G28" si="2">E25*F25</f>
        <v>0</v>
      </c>
      <c r="H25" s="54" t="s">
        <v>15</v>
      </c>
      <c r="I25" s="28">
        <v>4.65</v>
      </c>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row>
    <row r="26" s="23" customFormat="1" ht="99" customHeight="1" spans="1:9">
      <c r="A26" s="48">
        <v>2</v>
      </c>
      <c r="B26" s="55" t="s">
        <v>21</v>
      </c>
      <c r="C26" s="50" t="s">
        <v>22</v>
      </c>
      <c r="D26" s="51" t="s">
        <v>20</v>
      </c>
      <c r="E26" s="51">
        <v>74.4</v>
      </c>
      <c r="F26" s="52"/>
      <c r="G26" s="53">
        <f t="shared" si="2"/>
        <v>0</v>
      </c>
      <c r="H26" s="54" t="s">
        <v>15</v>
      </c>
      <c r="I26" s="56">
        <v>31.8</v>
      </c>
    </row>
    <row r="27" s="22" customFormat="1" ht="117" customHeight="1" spans="1:253">
      <c r="A27" s="48">
        <v>3</v>
      </c>
      <c r="B27" s="55" t="s">
        <v>23</v>
      </c>
      <c r="C27" s="50" t="s">
        <v>24</v>
      </c>
      <c r="D27" s="51" t="s">
        <v>25</v>
      </c>
      <c r="E27" s="51">
        <v>18</v>
      </c>
      <c r="F27" s="52"/>
      <c r="G27" s="53">
        <f t="shared" si="2"/>
        <v>0</v>
      </c>
      <c r="H27" s="54" t="s">
        <v>15</v>
      </c>
      <c r="I27" s="28">
        <v>142.71</v>
      </c>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row>
    <row r="28" s="22" customFormat="1" ht="80" customHeight="1" spans="1:253">
      <c r="A28" s="48">
        <v>4</v>
      </c>
      <c r="B28" s="55" t="s">
        <v>35</v>
      </c>
      <c r="C28" s="50" t="s">
        <v>36</v>
      </c>
      <c r="D28" s="51" t="s">
        <v>37</v>
      </c>
      <c r="E28" s="51">
        <v>3.72</v>
      </c>
      <c r="F28" s="52"/>
      <c r="G28" s="53">
        <f t="shared" si="2"/>
        <v>0</v>
      </c>
      <c r="H28" s="54" t="s">
        <v>15</v>
      </c>
      <c r="I28" s="28">
        <v>97.58</v>
      </c>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row>
    <row r="29" s="21" customFormat="1" ht="36.95" customHeight="1" spans="1:9">
      <c r="A29" s="34"/>
      <c r="B29" s="45" t="s">
        <v>48</v>
      </c>
      <c r="C29" s="46"/>
      <c r="D29" s="40"/>
      <c r="E29" s="47"/>
      <c r="F29" s="52"/>
      <c r="G29" s="43"/>
      <c r="H29" s="44"/>
      <c r="I29" s="57"/>
    </row>
    <row r="30" s="22" customFormat="1" ht="117" customHeight="1" spans="1:253">
      <c r="A30" s="48">
        <v>1</v>
      </c>
      <c r="B30" s="55" t="s">
        <v>12</v>
      </c>
      <c r="C30" s="50" t="s">
        <v>13</v>
      </c>
      <c r="D30" s="51" t="s">
        <v>14</v>
      </c>
      <c r="E30" s="51">
        <v>80.1</v>
      </c>
      <c r="F30" s="52"/>
      <c r="G30" s="53">
        <f t="shared" ref="G30:G32" si="3">E30*F30</f>
        <v>0</v>
      </c>
      <c r="H30" s="54" t="s">
        <v>15</v>
      </c>
      <c r="I30" s="28">
        <v>0.43</v>
      </c>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row>
    <row r="31" s="22" customFormat="1" ht="108" customHeight="1" spans="1:253">
      <c r="A31" s="48">
        <v>2</v>
      </c>
      <c r="B31" s="55" t="s">
        <v>16</v>
      </c>
      <c r="C31" s="50" t="s">
        <v>17</v>
      </c>
      <c r="D31" s="51" t="s">
        <v>14</v>
      </c>
      <c r="E31" s="51">
        <v>80.1</v>
      </c>
      <c r="F31" s="52"/>
      <c r="G31" s="53">
        <f t="shared" si="3"/>
        <v>0</v>
      </c>
      <c r="H31" s="54" t="s">
        <v>15</v>
      </c>
      <c r="I31" s="28">
        <v>20.5</v>
      </c>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row>
    <row r="32" s="22" customFormat="1" ht="75" customHeight="1" spans="1:253">
      <c r="A32" s="48">
        <v>3</v>
      </c>
      <c r="B32" s="55" t="s">
        <v>35</v>
      </c>
      <c r="C32" s="50" t="s">
        <v>36</v>
      </c>
      <c r="D32" s="51" t="s">
        <v>37</v>
      </c>
      <c r="E32" s="51">
        <v>0.4</v>
      </c>
      <c r="F32" s="52"/>
      <c r="G32" s="53">
        <f t="shared" si="3"/>
        <v>0</v>
      </c>
      <c r="H32" s="54" t="s">
        <v>15</v>
      </c>
      <c r="I32" s="28">
        <v>97.58</v>
      </c>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row>
    <row r="33" s="21" customFormat="1" ht="36.95" customHeight="1" spans="1:9">
      <c r="A33" s="34"/>
      <c r="B33" s="45" t="s">
        <v>49</v>
      </c>
      <c r="C33" s="46"/>
      <c r="D33" s="40"/>
      <c r="E33" s="47"/>
      <c r="F33" s="52"/>
      <c r="G33" s="43"/>
      <c r="H33" s="44"/>
      <c r="I33" s="57"/>
    </row>
    <row r="34" s="22" customFormat="1" ht="93" customHeight="1" spans="1:253">
      <c r="A34" s="48">
        <v>1</v>
      </c>
      <c r="B34" s="55" t="s">
        <v>33</v>
      </c>
      <c r="C34" s="50" t="s">
        <v>34</v>
      </c>
      <c r="D34" s="51" t="s">
        <v>20</v>
      </c>
      <c r="E34" s="51">
        <v>9.82</v>
      </c>
      <c r="F34" s="52"/>
      <c r="G34" s="53">
        <f t="shared" ref="G34:G40" si="4">E34*F34</f>
        <v>0</v>
      </c>
      <c r="H34" s="54" t="s">
        <v>15</v>
      </c>
      <c r="I34" s="28">
        <v>55</v>
      </c>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c r="IN34" s="19"/>
      <c r="IO34" s="19"/>
      <c r="IP34" s="19"/>
      <c r="IQ34" s="19"/>
      <c r="IR34" s="19"/>
      <c r="IS34" s="19"/>
    </row>
    <row r="35" s="21" customFormat="1" ht="36.95" customHeight="1" spans="1:9">
      <c r="A35" s="34"/>
      <c r="B35" s="45" t="s">
        <v>50</v>
      </c>
      <c r="C35" s="46"/>
      <c r="D35" s="40"/>
      <c r="E35" s="47"/>
      <c r="F35" s="52"/>
      <c r="G35" s="43"/>
      <c r="H35" s="44"/>
      <c r="I35" s="57"/>
    </row>
    <row r="36" s="23" customFormat="1" ht="102" customHeight="1" spans="1:9">
      <c r="A36" s="48">
        <v>1</v>
      </c>
      <c r="B36" s="55" t="s">
        <v>29</v>
      </c>
      <c r="C36" s="50" t="s">
        <v>30</v>
      </c>
      <c r="D36" s="51" t="s">
        <v>20</v>
      </c>
      <c r="E36" s="51">
        <v>111.23</v>
      </c>
      <c r="F36" s="52"/>
      <c r="G36" s="53">
        <f t="shared" si="4"/>
        <v>0</v>
      </c>
      <c r="H36" s="54" t="s">
        <v>15</v>
      </c>
      <c r="I36" s="56">
        <v>4.65</v>
      </c>
    </row>
    <row r="37" s="22" customFormat="1" ht="114" customHeight="1" spans="1:253">
      <c r="A37" s="48">
        <v>2</v>
      </c>
      <c r="B37" s="55" t="s">
        <v>26</v>
      </c>
      <c r="C37" s="50" t="s">
        <v>27</v>
      </c>
      <c r="D37" s="51" t="s">
        <v>20</v>
      </c>
      <c r="E37" s="51">
        <v>111.23</v>
      </c>
      <c r="F37" s="52"/>
      <c r="G37" s="53">
        <f t="shared" si="4"/>
        <v>0</v>
      </c>
      <c r="H37" s="54" t="s">
        <v>15</v>
      </c>
      <c r="I37" s="28">
        <v>30</v>
      </c>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c r="GV37" s="19"/>
      <c r="GW37" s="19"/>
      <c r="GX37" s="19"/>
      <c r="GY37" s="19"/>
      <c r="GZ37" s="19"/>
      <c r="HA37" s="19"/>
      <c r="HB37" s="19"/>
      <c r="HC37" s="19"/>
      <c r="HD37" s="19"/>
      <c r="HE37" s="19"/>
      <c r="HF37" s="19"/>
      <c r="HG37" s="19"/>
      <c r="HH37" s="19"/>
      <c r="HI37" s="19"/>
      <c r="HJ37" s="19"/>
      <c r="HK37" s="19"/>
      <c r="HL37" s="19"/>
      <c r="HM37" s="19"/>
      <c r="HN37" s="19"/>
      <c r="HO37" s="19"/>
      <c r="HP37" s="19"/>
      <c r="HQ37" s="19"/>
      <c r="HR37" s="19"/>
      <c r="HS37" s="19"/>
      <c r="HT37" s="19"/>
      <c r="HU37" s="19"/>
      <c r="HV37" s="19"/>
      <c r="HW37" s="19"/>
      <c r="HX37" s="19"/>
      <c r="HY37" s="19"/>
      <c r="HZ37" s="19"/>
      <c r="IA37" s="19"/>
      <c r="IB37" s="19"/>
      <c r="IC37" s="19"/>
      <c r="ID37" s="19"/>
      <c r="IE37" s="19"/>
      <c r="IF37" s="19"/>
      <c r="IG37" s="19"/>
      <c r="IH37" s="19"/>
      <c r="II37" s="19"/>
      <c r="IJ37" s="19"/>
      <c r="IK37" s="19"/>
      <c r="IL37" s="19"/>
      <c r="IM37" s="19"/>
      <c r="IN37" s="19"/>
      <c r="IO37" s="19"/>
      <c r="IP37" s="19"/>
      <c r="IQ37" s="19"/>
      <c r="IR37" s="19"/>
      <c r="IS37" s="19"/>
    </row>
    <row r="38" s="22" customFormat="1" ht="87" customHeight="1" spans="1:253">
      <c r="A38" s="48">
        <v>3</v>
      </c>
      <c r="B38" s="55" t="s">
        <v>31</v>
      </c>
      <c r="C38" s="50" t="s">
        <v>32</v>
      </c>
      <c r="D38" s="51" t="s">
        <v>20</v>
      </c>
      <c r="E38" s="51">
        <v>111.23</v>
      </c>
      <c r="F38" s="52"/>
      <c r="G38" s="53">
        <f t="shared" si="4"/>
        <v>0</v>
      </c>
      <c r="H38" s="54" t="s">
        <v>15</v>
      </c>
      <c r="I38" s="28">
        <v>18</v>
      </c>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c r="IF38" s="19"/>
      <c r="IG38" s="19"/>
      <c r="IH38" s="19"/>
      <c r="II38" s="19"/>
      <c r="IJ38" s="19"/>
      <c r="IK38" s="19"/>
      <c r="IL38" s="19"/>
      <c r="IM38" s="19"/>
      <c r="IN38" s="19"/>
      <c r="IO38" s="19"/>
      <c r="IP38" s="19"/>
      <c r="IQ38" s="19"/>
      <c r="IR38" s="19"/>
      <c r="IS38" s="19"/>
    </row>
    <row r="39" s="22" customFormat="1" ht="93" customHeight="1" spans="1:253">
      <c r="A39" s="48">
        <v>4</v>
      </c>
      <c r="B39" s="55" t="s">
        <v>33</v>
      </c>
      <c r="C39" s="50" t="s">
        <v>34</v>
      </c>
      <c r="D39" s="51" t="s">
        <v>20</v>
      </c>
      <c r="E39" s="51">
        <v>6.68</v>
      </c>
      <c r="F39" s="52"/>
      <c r="G39" s="53">
        <f t="shared" si="4"/>
        <v>0</v>
      </c>
      <c r="H39" s="54" t="s">
        <v>15</v>
      </c>
      <c r="I39" s="28">
        <v>55</v>
      </c>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row>
    <row r="40" s="22" customFormat="1" ht="81" customHeight="1" spans="1:253">
      <c r="A40" s="48">
        <v>5</v>
      </c>
      <c r="B40" s="55" t="s">
        <v>35</v>
      </c>
      <c r="C40" s="50" t="s">
        <v>36</v>
      </c>
      <c r="D40" s="51" t="s">
        <v>37</v>
      </c>
      <c r="E40" s="51">
        <v>5.56</v>
      </c>
      <c r="F40" s="52"/>
      <c r="G40" s="53">
        <f t="shared" si="4"/>
        <v>0</v>
      </c>
      <c r="H40" s="54" t="s">
        <v>15</v>
      </c>
      <c r="I40" s="28">
        <v>97.58</v>
      </c>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c r="GW40" s="19"/>
      <c r="GX40" s="19"/>
      <c r="GY40" s="19"/>
      <c r="GZ40" s="19"/>
      <c r="HA40" s="19"/>
      <c r="HB40" s="19"/>
      <c r="HC40" s="19"/>
      <c r="HD40" s="19"/>
      <c r="HE40" s="19"/>
      <c r="HF40" s="19"/>
      <c r="HG40" s="19"/>
      <c r="HH40" s="19"/>
      <c r="HI40" s="19"/>
      <c r="HJ40" s="19"/>
      <c r="HK40" s="19"/>
      <c r="HL40" s="19"/>
      <c r="HM40" s="19"/>
      <c r="HN40" s="19"/>
      <c r="HO40" s="19"/>
      <c r="HP40" s="19"/>
      <c r="HQ40" s="19"/>
      <c r="HR40" s="19"/>
      <c r="HS40" s="19"/>
      <c r="HT40" s="19"/>
      <c r="HU40" s="19"/>
      <c r="HV40" s="19"/>
      <c r="HW40" s="19"/>
      <c r="HX40" s="19"/>
      <c r="HY40" s="19"/>
      <c r="HZ40" s="19"/>
      <c r="IA40" s="19"/>
      <c r="IB40" s="19"/>
      <c r="IC40" s="19"/>
      <c r="ID40" s="19"/>
      <c r="IE40" s="19"/>
      <c r="IF40" s="19"/>
      <c r="IG40" s="19"/>
      <c r="IH40" s="19"/>
      <c r="II40" s="19"/>
      <c r="IJ40" s="19"/>
      <c r="IK40" s="19"/>
      <c r="IL40" s="19"/>
      <c r="IM40" s="19"/>
      <c r="IN40" s="19"/>
      <c r="IO40" s="19"/>
      <c r="IP40" s="19"/>
      <c r="IQ40" s="19"/>
      <c r="IR40" s="19"/>
      <c r="IS40" s="19"/>
    </row>
    <row r="41" s="21" customFormat="1" ht="36.95" customHeight="1" spans="1:9">
      <c r="A41" s="34"/>
      <c r="B41" s="45" t="s">
        <v>51</v>
      </c>
      <c r="C41" s="46"/>
      <c r="D41" s="40"/>
      <c r="E41" s="47"/>
      <c r="F41" s="52"/>
      <c r="G41" s="43"/>
      <c r="H41" s="44"/>
      <c r="I41" s="57"/>
    </row>
    <row r="42" s="22" customFormat="1" ht="107" customHeight="1" spans="1:253">
      <c r="A42" s="48">
        <v>1</v>
      </c>
      <c r="B42" s="55" t="s">
        <v>18</v>
      </c>
      <c r="C42" s="50" t="s">
        <v>19</v>
      </c>
      <c r="D42" s="51" t="s">
        <v>20</v>
      </c>
      <c r="E42" s="51">
        <v>130.6</v>
      </c>
      <c r="F42" s="52"/>
      <c r="G42" s="53">
        <f t="shared" ref="G42:G47" si="5">E42*F42</f>
        <v>0</v>
      </c>
      <c r="H42" s="54" t="s">
        <v>15</v>
      </c>
      <c r="I42" s="28">
        <v>4.65</v>
      </c>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c r="GF42" s="19"/>
      <c r="GG42" s="19"/>
      <c r="GH42" s="19"/>
      <c r="GI42" s="19"/>
      <c r="GJ42" s="19"/>
      <c r="GK42" s="19"/>
      <c r="GL42" s="19"/>
      <c r="GM42" s="19"/>
      <c r="GN42" s="19"/>
      <c r="GO42" s="19"/>
      <c r="GP42" s="19"/>
      <c r="GQ42" s="19"/>
      <c r="GR42" s="19"/>
      <c r="GS42" s="19"/>
      <c r="GT42" s="19"/>
      <c r="GU42" s="19"/>
      <c r="GV42" s="19"/>
      <c r="GW42" s="19"/>
      <c r="GX42" s="19"/>
      <c r="GY42" s="19"/>
      <c r="GZ42" s="19"/>
      <c r="HA42" s="19"/>
      <c r="HB42" s="19"/>
      <c r="HC42" s="19"/>
      <c r="HD42" s="19"/>
      <c r="HE42" s="19"/>
      <c r="HF42" s="19"/>
      <c r="HG42" s="19"/>
      <c r="HH42" s="19"/>
      <c r="HI42" s="19"/>
      <c r="HJ42" s="19"/>
      <c r="HK42" s="19"/>
      <c r="HL42" s="19"/>
      <c r="HM42" s="19"/>
      <c r="HN42" s="19"/>
      <c r="HO42" s="19"/>
      <c r="HP42" s="19"/>
      <c r="HQ42" s="19"/>
      <c r="HR42" s="19"/>
      <c r="HS42" s="19"/>
      <c r="HT42" s="19"/>
      <c r="HU42" s="19"/>
      <c r="HV42" s="19"/>
      <c r="HW42" s="19"/>
      <c r="HX42" s="19"/>
      <c r="HY42" s="19"/>
      <c r="HZ42" s="19"/>
      <c r="IA42" s="19"/>
      <c r="IB42" s="19"/>
      <c r="IC42" s="19"/>
      <c r="ID42" s="19"/>
      <c r="IE42" s="19"/>
      <c r="IF42" s="19"/>
      <c r="IG42" s="19"/>
      <c r="IH42" s="19"/>
      <c r="II42" s="19"/>
      <c r="IJ42" s="19"/>
      <c r="IK42" s="19"/>
      <c r="IL42" s="19"/>
      <c r="IM42" s="19"/>
      <c r="IN42" s="19"/>
      <c r="IO42" s="19"/>
      <c r="IP42" s="19"/>
      <c r="IQ42" s="19"/>
      <c r="IR42" s="19"/>
      <c r="IS42" s="19"/>
    </row>
    <row r="43" s="22" customFormat="1" ht="93" customHeight="1" spans="1:253">
      <c r="A43" s="48">
        <v>2</v>
      </c>
      <c r="B43" s="55" t="s">
        <v>21</v>
      </c>
      <c r="C43" s="50" t="s">
        <v>22</v>
      </c>
      <c r="D43" s="51" t="s">
        <v>20</v>
      </c>
      <c r="E43" s="51">
        <v>130.6</v>
      </c>
      <c r="F43" s="52"/>
      <c r="G43" s="53">
        <f t="shared" si="5"/>
        <v>0</v>
      </c>
      <c r="H43" s="54" t="s">
        <v>15</v>
      </c>
      <c r="I43" s="28">
        <v>31.8</v>
      </c>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c r="GW43" s="19"/>
      <c r="GX43" s="19"/>
      <c r="GY43" s="19"/>
      <c r="GZ43" s="19"/>
      <c r="HA43" s="19"/>
      <c r="HB43" s="19"/>
      <c r="HC43" s="19"/>
      <c r="HD43" s="19"/>
      <c r="HE43" s="19"/>
      <c r="HF43" s="19"/>
      <c r="HG43" s="19"/>
      <c r="HH43" s="19"/>
      <c r="HI43" s="19"/>
      <c r="HJ43" s="19"/>
      <c r="HK43" s="19"/>
      <c r="HL43" s="19"/>
      <c r="HM43" s="19"/>
      <c r="HN43" s="19"/>
      <c r="HO43" s="19"/>
      <c r="HP43" s="19"/>
      <c r="HQ43" s="19"/>
      <c r="HR43" s="19"/>
      <c r="HS43" s="19"/>
      <c r="HT43" s="19"/>
      <c r="HU43" s="19"/>
      <c r="HV43" s="19"/>
      <c r="HW43" s="19"/>
      <c r="HX43" s="19"/>
      <c r="HY43" s="19"/>
      <c r="HZ43" s="19"/>
      <c r="IA43" s="19"/>
      <c r="IB43" s="19"/>
      <c r="IC43" s="19"/>
      <c r="ID43" s="19"/>
      <c r="IE43" s="19"/>
      <c r="IF43" s="19"/>
      <c r="IG43" s="19"/>
      <c r="IH43" s="19"/>
      <c r="II43" s="19"/>
      <c r="IJ43" s="19"/>
      <c r="IK43" s="19"/>
      <c r="IL43" s="19"/>
      <c r="IM43" s="19"/>
      <c r="IN43" s="19"/>
      <c r="IO43" s="19"/>
      <c r="IP43" s="19"/>
      <c r="IQ43" s="19"/>
      <c r="IR43" s="19"/>
      <c r="IS43" s="19"/>
    </row>
    <row r="44" s="23" customFormat="1" ht="116" customHeight="1" spans="1:9">
      <c r="A44" s="48">
        <v>3</v>
      </c>
      <c r="B44" s="55" t="s">
        <v>12</v>
      </c>
      <c r="C44" s="50" t="s">
        <v>13</v>
      </c>
      <c r="D44" s="51" t="s">
        <v>14</v>
      </c>
      <c r="E44" s="51">
        <v>90.8</v>
      </c>
      <c r="F44" s="52"/>
      <c r="G44" s="53">
        <f t="shared" si="5"/>
        <v>0</v>
      </c>
      <c r="H44" s="54" t="s">
        <v>15</v>
      </c>
      <c r="I44" s="56">
        <v>0.43</v>
      </c>
    </row>
    <row r="45" s="22" customFormat="1" ht="107" customHeight="1" spans="1:253">
      <c r="A45" s="48">
        <v>4</v>
      </c>
      <c r="B45" s="55" t="s">
        <v>16</v>
      </c>
      <c r="C45" s="50" t="s">
        <v>17</v>
      </c>
      <c r="D45" s="51" t="s">
        <v>14</v>
      </c>
      <c r="E45" s="51">
        <v>90.8</v>
      </c>
      <c r="F45" s="52"/>
      <c r="G45" s="53">
        <f t="shared" si="5"/>
        <v>0</v>
      </c>
      <c r="H45" s="54" t="s">
        <v>15</v>
      </c>
      <c r="I45" s="28">
        <v>20.5</v>
      </c>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c r="GV45" s="19"/>
      <c r="GW45" s="19"/>
      <c r="GX45" s="19"/>
      <c r="GY45" s="19"/>
      <c r="GZ45" s="19"/>
      <c r="HA45" s="19"/>
      <c r="HB45" s="19"/>
      <c r="HC45" s="19"/>
      <c r="HD45" s="19"/>
      <c r="HE45" s="19"/>
      <c r="HF45" s="19"/>
      <c r="HG45" s="19"/>
      <c r="HH45" s="19"/>
      <c r="HI45" s="19"/>
      <c r="HJ45" s="19"/>
      <c r="HK45" s="19"/>
      <c r="HL45" s="19"/>
      <c r="HM45" s="19"/>
      <c r="HN45" s="19"/>
      <c r="HO45" s="19"/>
      <c r="HP45" s="19"/>
      <c r="HQ45" s="19"/>
      <c r="HR45" s="19"/>
      <c r="HS45" s="19"/>
      <c r="HT45" s="19"/>
      <c r="HU45" s="19"/>
      <c r="HV45" s="19"/>
      <c r="HW45" s="19"/>
      <c r="HX45" s="19"/>
      <c r="HY45" s="19"/>
      <c r="HZ45" s="19"/>
      <c r="IA45" s="19"/>
      <c r="IB45" s="19"/>
      <c r="IC45" s="19"/>
      <c r="ID45" s="19"/>
      <c r="IE45" s="19"/>
      <c r="IF45" s="19"/>
      <c r="IG45" s="19"/>
      <c r="IH45" s="19"/>
      <c r="II45" s="19"/>
      <c r="IJ45" s="19"/>
      <c r="IK45" s="19"/>
      <c r="IL45" s="19"/>
      <c r="IM45" s="19"/>
      <c r="IN45" s="19"/>
      <c r="IO45" s="19"/>
      <c r="IP45" s="19"/>
      <c r="IQ45" s="19"/>
      <c r="IR45" s="19"/>
      <c r="IS45" s="19"/>
    </row>
    <row r="46" s="22" customFormat="1" ht="93" customHeight="1" spans="1:253">
      <c r="A46" s="48">
        <v>5</v>
      </c>
      <c r="B46" s="55" t="s">
        <v>33</v>
      </c>
      <c r="C46" s="50" t="s">
        <v>34</v>
      </c>
      <c r="D46" s="51" t="s">
        <v>20</v>
      </c>
      <c r="E46" s="51">
        <v>40.06</v>
      </c>
      <c r="F46" s="52"/>
      <c r="G46" s="53">
        <f t="shared" si="5"/>
        <v>0</v>
      </c>
      <c r="H46" s="54" t="s">
        <v>15</v>
      </c>
      <c r="I46" s="28">
        <v>55</v>
      </c>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c r="GV46" s="19"/>
      <c r="GW46" s="19"/>
      <c r="GX46" s="19"/>
      <c r="GY46" s="19"/>
      <c r="GZ46" s="19"/>
      <c r="HA46" s="19"/>
      <c r="HB46" s="19"/>
      <c r="HC46" s="19"/>
      <c r="HD46" s="19"/>
      <c r="HE46" s="19"/>
      <c r="HF46" s="19"/>
      <c r="HG46" s="19"/>
      <c r="HH46" s="19"/>
      <c r="HI46" s="19"/>
      <c r="HJ46" s="19"/>
      <c r="HK46" s="19"/>
      <c r="HL46" s="19"/>
      <c r="HM46" s="19"/>
      <c r="HN46" s="19"/>
      <c r="HO46" s="19"/>
      <c r="HP46" s="19"/>
      <c r="HQ46" s="19"/>
      <c r="HR46" s="19"/>
      <c r="HS46" s="19"/>
      <c r="HT46" s="19"/>
      <c r="HU46" s="19"/>
      <c r="HV46" s="19"/>
      <c r="HW46" s="19"/>
      <c r="HX46" s="19"/>
      <c r="HY46" s="19"/>
      <c r="HZ46" s="19"/>
      <c r="IA46" s="19"/>
      <c r="IB46" s="19"/>
      <c r="IC46" s="19"/>
      <c r="ID46" s="19"/>
      <c r="IE46" s="19"/>
      <c r="IF46" s="19"/>
      <c r="IG46" s="19"/>
      <c r="IH46" s="19"/>
      <c r="II46" s="19"/>
      <c r="IJ46" s="19"/>
      <c r="IK46" s="19"/>
      <c r="IL46" s="19"/>
      <c r="IM46" s="19"/>
      <c r="IN46" s="19"/>
      <c r="IO46" s="19"/>
      <c r="IP46" s="19"/>
      <c r="IQ46" s="19"/>
      <c r="IR46" s="19"/>
      <c r="IS46" s="19"/>
    </row>
    <row r="47" s="22" customFormat="1" ht="77" customHeight="1" spans="1:253">
      <c r="A47" s="48">
        <v>6</v>
      </c>
      <c r="B47" s="55" t="s">
        <v>35</v>
      </c>
      <c r="C47" s="50" t="s">
        <v>36</v>
      </c>
      <c r="D47" s="51" t="s">
        <v>37</v>
      </c>
      <c r="E47" s="51">
        <v>6.98</v>
      </c>
      <c r="F47" s="52"/>
      <c r="G47" s="53">
        <f t="shared" si="5"/>
        <v>0</v>
      </c>
      <c r="H47" s="54" t="s">
        <v>15</v>
      </c>
      <c r="I47" s="28">
        <v>97.58</v>
      </c>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c r="HY47" s="19"/>
      <c r="HZ47" s="19"/>
      <c r="IA47" s="19"/>
      <c r="IB47" s="19"/>
      <c r="IC47" s="19"/>
      <c r="ID47" s="19"/>
      <c r="IE47" s="19"/>
      <c r="IF47" s="19"/>
      <c r="IG47" s="19"/>
      <c r="IH47" s="19"/>
      <c r="II47" s="19"/>
      <c r="IJ47" s="19"/>
      <c r="IK47" s="19"/>
      <c r="IL47" s="19"/>
      <c r="IM47" s="19"/>
      <c r="IN47" s="19"/>
      <c r="IO47" s="19"/>
      <c r="IP47" s="19"/>
      <c r="IQ47" s="19"/>
      <c r="IR47" s="19"/>
      <c r="IS47" s="19"/>
    </row>
    <row r="48" s="21" customFormat="1" ht="36.95" customHeight="1" spans="1:9">
      <c r="A48" s="34"/>
      <c r="B48" s="45" t="s">
        <v>52</v>
      </c>
      <c r="C48" s="46"/>
      <c r="D48" s="40"/>
      <c r="E48" s="47"/>
      <c r="F48" s="52"/>
      <c r="G48" s="43"/>
      <c r="H48" s="44"/>
      <c r="I48" s="57"/>
    </row>
    <row r="49" s="23" customFormat="1" ht="108" customHeight="1" spans="1:9">
      <c r="A49" s="48">
        <v>1</v>
      </c>
      <c r="B49" s="55" t="s">
        <v>53</v>
      </c>
      <c r="C49" s="50" t="s">
        <v>54</v>
      </c>
      <c r="D49" s="51" t="s">
        <v>20</v>
      </c>
      <c r="E49" s="51">
        <v>4.2</v>
      </c>
      <c r="F49" s="52"/>
      <c r="G49" s="53">
        <f t="shared" ref="G49:G63" si="6">E49*F49</f>
        <v>0</v>
      </c>
      <c r="H49" s="54" t="s">
        <v>15</v>
      </c>
      <c r="I49" s="56">
        <v>15.48</v>
      </c>
    </row>
    <row r="50" s="22" customFormat="1" ht="117" customHeight="1" spans="1:253">
      <c r="A50" s="48">
        <v>2</v>
      </c>
      <c r="B50" s="55" t="s">
        <v>55</v>
      </c>
      <c r="C50" s="50" t="s">
        <v>56</v>
      </c>
      <c r="D50" s="51" t="s">
        <v>20</v>
      </c>
      <c r="E50" s="51">
        <v>4.2</v>
      </c>
      <c r="F50" s="52"/>
      <c r="G50" s="53">
        <f t="shared" si="6"/>
        <v>0</v>
      </c>
      <c r="H50" s="54" t="s">
        <v>15</v>
      </c>
      <c r="I50" s="28">
        <v>560</v>
      </c>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c r="GF50" s="19"/>
      <c r="GG50" s="19"/>
      <c r="GH50" s="19"/>
      <c r="GI50" s="19"/>
      <c r="GJ50" s="19"/>
      <c r="GK50" s="19"/>
      <c r="GL50" s="19"/>
      <c r="GM50" s="19"/>
      <c r="GN50" s="19"/>
      <c r="GO50" s="19"/>
      <c r="GP50" s="19"/>
      <c r="GQ50" s="19"/>
      <c r="GR50" s="19"/>
      <c r="GS50" s="19"/>
      <c r="GT50" s="19"/>
      <c r="GU50" s="19"/>
      <c r="GV50" s="19"/>
      <c r="GW50" s="19"/>
      <c r="GX50" s="19"/>
      <c r="GY50" s="19"/>
      <c r="GZ50" s="19"/>
      <c r="HA50" s="19"/>
      <c r="HB50" s="19"/>
      <c r="HC50" s="19"/>
      <c r="HD50" s="19"/>
      <c r="HE50" s="19"/>
      <c r="HF50" s="19"/>
      <c r="HG50" s="19"/>
      <c r="HH50" s="19"/>
      <c r="HI50" s="19"/>
      <c r="HJ50" s="19"/>
      <c r="HK50" s="19"/>
      <c r="HL50" s="19"/>
      <c r="HM50" s="19"/>
      <c r="HN50" s="19"/>
      <c r="HO50" s="19"/>
      <c r="HP50" s="19"/>
      <c r="HQ50" s="19"/>
      <c r="HR50" s="19"/>
      <c r="HS50" s="19"/>
      <c r="HT50" s="19"/>
      <c r="HU50" s="19"/>
      <c r="HV50" s="19"/>
      <c r="HW50" s="19"/>
      <c r="HX50" s="19"/>
      <c r="HY50" s="19"/>
      <c r="HZ50" s="19"/>
      <c r="IA50" s="19"/>
      <c r="IB50" s="19"/>
      <c r="IC50" s="19"/>
      <c r="ID50" s="19"/>
      <c r="IE50" s="19"/>
      <c r="IF50" s="19"/>
      <c r="IG50" s="19"/>
      <c r="IH50" s="19"/>
      <c r="II50" s="19"/>
      <c r="IJ50" s="19"/>
      <c r="IK50" s="19"/>
      <c r="IL50" s="19"/>
      <c r="IM50" s="19"/>
      <c r="IN50" s="19"/>
      <c r="IO50" s="19"/>
      <c r="IP50" s="19"/>
      <c r="IQ50" s="19"/>
      <c r="IR50" s="19"/>
      <c r="IS50" s="19"/>
    </row>
    <row r="51" s="22" customFormat="1" ht="120" customHeight="1" spans="1:253">
      <c r="A51" s="48">
        <v>3</v>
      </c>
      <c r="B51" s="55" t="s">
        <v>23</v>
      </c>
      <c r="C51" s="50" t="s">
        <v>24</v>
      </c>
      <c r="D51" s="51" t="s">
        <v>25</v>
      </c>
      <c r="E51" s="51">
        <v>12</v>
      </c>
      <c r="F51" s="52"/>
      <c r="G51" s="53">
        <f t="shared" si="6"/>
        <v>0</v>
      </c>
      <c r="H51" s="54" t="s">
        <v>15</v>
      </c>
      <c r="I51" s="28">
        <v>142.71</v>
      </c>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c r="GV51" s="19"/>
      <c r="GW51" s="19"/>
      <c r="GX51" s="19"/>
      <c r="GY51" s="19"/>
      <c r="GZ51" s="19"/>
      <c r="HA51" s="19"/>
      <c r="HB51" s="19"/>
      <c r="HC51" s="19"/>
      <c r="HD51" s="19"/>
      <c r="HE51" s="19"/>
      <c r="HF51" s="19"/>
      <c r="HG51" s="19"/>
      <c r="HH51" s="19"/>
      <c r="HI51" s="19"/>
      <c r="HJ51" s="19"/>
      <c r="HK51" s="19"/>
      <c r="HL51" s="19"/>
      <c r="HM51" s="19"/>
      <c r="HN51" s="19"/>
      <c r="HO51" s="19"/>
      <c r="HP51" s="19"/>
      <c r="HQ51" s="19"/>
      <c r="HR51" s="19"/>
      <c r="HS51" s="19"/>
      <c r="HT51" s="19"/>
      <c r="HU51" s="19"/>
      <c r="HV51" s="19"/>
      <c r="HW51" s="19"/>
      <c r="HX51" s="19"/>
      <c r="HY51" s="19"/>
      <c r="HZ51" s="19"/>
      <c r="IA51" s="19"/>
      <c r="IB51" s="19"/>
      <c r="IC51" s="19"/>
      <c r="ID51" s="19"/>
      <c r="IE51" s="19"/>
      <c r="IF51" s="19"/>
      <c r="IG51" s="19"/>
      <c r="IH51" s="19"/>
      <c r="II51" s="19"/>
      <c r="IJ51" s="19"/>
      <c r="IK51" s="19"/>
      <c r="IL51" s="19"/>
      <c r="IM51" s="19"/>
      <c r="IN51" s="19"/>
      <c r="IO51" s="19"/>
      <c r="IP51" s="19"/>
      <c r="IQ51" s="19"/>
      <c r="IR51" s="19"/>
      <c r="IS51" s="19"/>
    </row>
    <row r="52" s="22" customFormat="1" ht="105" customHeight="1" spans="1:253">
      <c r="A52" s="48">
        <v>4</v>
      </c>
      <c r="B52" s="55" t="s">
        <v>57</v>
      </c>
      <c r="C52" s="50" t="s">
        <v>58</v>
      </c>
      <c r="D52" s="51" t="s">
        <v>20</v>
      </c>
      <c r="E52" s="51">
        <v>61.83</v>
      </c>
      <c r="F52" s="52"/>
      <c r="G52" s="53">
        <f t="shared" si="6"/>
        <v>0</v>
      </c>
      <c r="H52" s="54" t="s">
        <v>15</v>
      </c>
      <c r="I52" s="28">
        <v>5.56</v>
      </c>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c r="GF52" s="19"/>
      <c r="GG52" s="19"/>
      <c r="GH52" s="19"/>
      <c r="GI52" s="19"/>
      <c r="GJ52" s="19"/>
      <c r="GK52" s="19"/>
      <c r="GL52" s="19"/>
      <c r="GM52" s="19"/>
      <c r="GN52" s="19"/>
      <c r="GO52" s="19"/>
      <c r="GP52" s="19"/>
      <c r="GQ52" s="19"/>
      <c r="GR52" s="19"/>
      <c r="GS52" s="19"/>
      <c r="GT52" s="19"/>
      <c r="GU52" s="19"/>
      <c r="GV52" s="19"/>
      <c r="GW52" s="19"/>
      <c r="GX52" s="19"/>
      <c r="GY52" s="19"/>
      <c r="GZ52" s="19"/>
      <c r="HA52" s="19"/>
      <c r="HB52" s="19"/>
      <c r="HC52" s="19"/>
      <c r="HD52" s="19"/>
      <c r="HE52" s="19"/>
      <c r="HF52" s="19"/>
      <c r="HG52" s="19"/>
      <c r="HH52" s="19"/>
      <c r="HI52" s="19"/>
      <c r="HJ52" s="19"/>
      <c r="HK52" s="19"/>
      <c r="HL52" s="19"/>
      <c r="HM52" s="19"/>
      <c r="HN52" s="19"/>
      <c r="HO52" s="19"/>
      <c r="HP52" s="19"/>
      <c r="HQ52" s="19"/>
      <c r="HR52" s="19"/>
      <c r="HS52" s="19"/>
      <c r="HT52" s="19"/>
      <c r="HU52" s="19"/>
      <c r="HV52" s="19"/>
      <c r="HW52" s="19"/>
      <c r="HX52" s="19"/>
      <c r="HY52" s="19"/>
      <c r="HZ52" s="19"/>
      <c r="IA52" s="19"/>
      <c r="IB52" s="19"/>
      <c r="IC52" s="19"/>
      <c r="ID52" s="19"/>
      <c r="IE52" s="19"/>
      <c r="IF52" s="19"/>
      <c r="IG52" s="19"/>
      <c r="IH52" s="19"/>
      <c r="II52" s="19"/>
      <c r="IJ52" s="19"/>
      <c r="IK52" s="19"/>
      <c r="IL52" s="19"/>
      <c r="IM52" s="19"/>
      <c r="IN52" s="19"/>
      <c r="IO52" s="19"/>
      <c r="IP52" s="19"/>
      <c r="IQ52" s="19"/>
      <c r="IR52" s="19"/>
      <c r="IS52" s="19"/>
    </row>
    <row r="53" s="22" customFormat="1" ht="95" customHeight="1" spans="1:253">
      <c r="A53" s="48">
        <v>5</v>
      </c>
      <c r="B53" s="55" t="s">
        <v>59</v>
      </c>
      <c r="C53" s="50" t="s">
        <v>60</v>
      </c>
      <c r="D53" s="51" t="s">
        <v>20</v>
      </c>
      <c r="E53" s="51">
        <v>61.83</v>
      </c>
      <c r="F53" s="52"/>
      <c r="G53" s="53">
        <f t="shared" si="6"/>
        <v>0</v>
      </c>
      <c r="H53" s="54" t="s">
        <v>15</v>
      </c>
      <c r="I53" s="28">
        <v>62</v>
      </c>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19"/>
      <c r="GS53" s="19"/>
      <c r="GT53" s="19"/>
      <c r="GU53" s="19"/>
      <c r="GV53" s="19"/>
      <c r="GW53" s="19"/>
      <c r="GX53" s="19"/>
      <c r="GY53" s="19"/>
      <c r="GZ53" s="19"/>
      <c r="HA53" s="19"/>
      <c r="HB53" s="19"/>
      <c r="HC53" s="19"/>
      <c r="HD53" s="19"/>
      <c r="HE53" s="19"/>
      <c r="HF53" s="19"/>
      <c r="HG53" s="19"/>
      <c r="HH53" s="19"/>
      <c r="HI53" s="19"/>
      <c r="HJ53" s="19"/>
      <c r="HK53" s="19"/>
      <c r="HL53" s="19"/>
      <c r="HM53" s="19"/>
      <c r="HN53" s="19"/>
      <c r="HO53" s="19"/>
      <c r="HP53" s="19"/>
      <c r="HQ53" s="19"/>
      <c r="HR53" s="19"/>
      <c r="HS53" s="19"/>
      <c r="HT53" s="19"/>
      <c r="HU53" s="19"/>
      <c r="HV53" s="19"/>
      <c r="HW53" s="19"/>
      <c r="HX53" s="19"/>
      <c r="HY53" s="19"/>
      <c r="HZ53" s="19"/>
      <c r="IA53" s="19"/>
      <c r="IB53" s="19"/>
      <c r="IC53" s="19"/>
      <c r="ID53" s="19"/>
      <c r="IE53" s="19"/>
      <c r="IF53" s="19"/>
      <c r="IG53" s="19"/>
      <c r="IH53" s="19"/>
      <c r="II53" s="19"/>
      <c r="IJ53" s="19"/>
      <c r="IK53" s="19"/>
      <c r="IL53" s="19"/>
      <c r="IM53" s="19"/>
      <c r="IN53" s="19"/>
      <c r="IO53" s="19"/>
      <c r="IP53" s="19"/>
      <c r="IQ53" s="19"/>
      <c r="IR53" s="19"/>
      <c r="IS53" s="19"/>
    </row>
    <row r="54" s="22" customFormat="1" ht="95" customHeight="1" spans="1:253">
      <c r="A54" s="48">
        <v>6</v>
      </c>
      <c r="B54" s="55" t="s">
        <v>31</v>
      </c>
      <c r="C54" s="50" t="s">
        <v>32</v>
      </c>
      <c r="D54" s="51" t="s">
        <v>20</v>
      </c>
      <c r="E54" s="51">
        <v>75.69</v>
      </c>
      <c r="F54" s="52"/>
      <c r="G54" s="53">
        <f t="shared" si="6"/>
        <v>0</v>
      </c>
      <c r="H54" s="54" t="s">
        <v>15</v>
      </c>
      <c r="I54" s="28">
        <v>18</v>
      </c>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19"/>
      <c r="EI54" s="19"/>
      <c r="EJ54" s="19"/>
      <c r="EK54" s="19"/>
      <c r="EL54" s="19"/>
      <c r="EM54" s="19"/>
      <c r="EN54" s="19"/>
      <c r="EO54" s="19"/>
      <c r="EP54" s="19"/>
      <c r="EQ54" s="19"/>
      <c r="ER54" s="19"/>
      <c r="ES54" s="19"/>
      <c r="ET54" s="19"/>
      <c r="EU54" s="19"/>
      <c r="EV54" s="19"/>
      <c r="EW54" s="19"/>
      <c r="EX54" s="19"/>
      <c r="EY54" s="19"/>
      <c r="EZ54" s="19"/>
      <c r="FA54" s="19"/>
      <c r="FB54" s="19"/>
      <c r="FC54" s="19"/>
      <c r="FD54" s="19"/>
      <c r="FE54" s="19"/>
      <c r="FF54" s="19"/>
      <c r="FG54" s="19"/>
      <c r="FH54" s="19"/>
      <c r="FI54" s="19"/>
      <c r="FJ54" s="19"/>
      <c r="FK54" s="19"/>
      <c r="FL54" s="19"/>
      <c r="FM54" s="19"/>
      <c r="FN54" s="19"/>
      <c r="FO54" s="19"/>
      <c r="FP54" s="19"/>
      <c r="FQ54" s="19"/>
      <c r="FR54" s="19"/>
      <c r="FS54" s="19"/>
      <c r="FT54" s="19"/>
      <c r="FU54" s="19"/>
      <c r="FV54" s="19"/>
      <c r="FW54" s="19"/>
      <c r="FX54" s="19"/>
      <c r="FY54" s="19"/>
      <c r="FZ54" s="19"/>
      <c r="GA54" s="19"/>
      <c r="GB54" s="19"/>
      <c r="GC54" s="19"/>
      <c r="GD54" s="19"/>
      <c r="GE54" s="19"/>
      <c r="GF54" s="19"/>
      <c r="GG54" s="19"/>
      <c r="GH54" s="19"/>
      <c r="GI54" s="19"/>
      <c r="GJ54" s="19"/>
      <c r="GK54" s="19"/>
      <c r="GL54" s="19"/>
      <c r="GM54" s="19"/>
      <c r="GN54" s="19"/>
      <c r="GO54" s="19"/>
      <c r="GP54" s="19"/>
      <c r="GQ54" s="19"/>
      <c r="GR54" s="19"/>
      <c r="GS54" s="19"/>
      <c r="GT54" s="19"/>
      <c r="GU54" s="19"/>
      <c r="GV54" s="19"/>
      <c r="GW54" s="19"/>
      <c r="GX54" s="19"/>
      <c r="GY54" s="19"/>
      <c r="GZ54" s="19"/>
      <c r="HA54" s="19"/>
      <c r="HB54" s="19"/>
      <c r="HC54" s="19"/>
      <c r="HD54" s="19"/>
      <c r="HE54" s="19"/>
      <c r="HF54" s="19"/>
      <c r="HG54" s="19"/>
      <c r="HH54" s="19"/>
      <c r="HI54" s="19"/>
      <c r="HJ54" s="19"/>
      <c r="HK54" s="19"/>
      <c r="HL54" s="19"/>
      <c r="HM54" s="19"/>
      <c r="HN54" s="19"/>
      <c r="HO54" s="19"/>
      <c r="HP54" s="19"/>
      <c r="HQ54" s="19"/>
      <c r="HR54" s="19"/>
      <c r="HS54" s="19"/>
      <c r="HT54" s="19"/>
      <c r="HU54" s="19"/>
      <c r="HV54" s="19"/>
      <c r="HW54" s="19"/>
      <c r="HX54" s="19"/>
      <c r="HY54" s="19"/>
      <c r="HZ54" s="19"/>
      <c r="IA54" s="19"/>
      <c r="IB54" s="19"/>
      <c r="IC54" s="19"/>
      <c r="ID54" s="19"/>
      <c r="IE54" s="19"/>
      <c r="IF54" s="19"/>
      <c r="IG54" s="19"/>
      <c r="IH54" s="19"/>
      <c r="II54" s="19"/>
      <c r="IJ54" s="19"/>
      <c r="IK54" s="19"/>
      <c r="IL54" s="19"/>
      <c r="IM54" s="19"/>
      <c r="IN54" s="19"/>
      <c r="IO54" s="19"/>
      <c r="IP54" s="19"/>
      <c r="IQ54" s="19"/>
      <c r="IR54" s="19"/>
      <c r="IS54" s="19"/>
    </row>
    <row r="55" s="22" customFormat="1" ht="75" customHeight="1" spans="1:253">
      <c r="A55" s="48">
        <v>7</v>
      </c>
      <c r="B55" s="55" t="s">
        <v>61</v>
      </c>
      <c r="C55" s="50" t="s">
        <v>62</v>
      </c>
      <c r="D55" s="51" t="s">
        <v>20</v>
      </c>
      <c r="E55" s="51">
        <v>75.69</v>
      </c>
      <c r="F55" s="52"/>
      <c r="G55" s="53">
        <f t="shared" si="6"/>
        <v>0</v>
      </c>
      <c r="H55" s="54" t="s">
        <v>15</v>
      </c>
      <c r="I55" s="28">
        <v>20.5</v>
      </c>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9"/>
      <c r="EM55" s="19"/>
      <c r="EN55" s="19"/>
      <c r="EO55" s="19"/>
      <c r="EP55" s="19"/>
      <c r="EQ55" s="19"/>
      <c r="ER55" s="19"/>
      <c r="ES55" s="19"/>
      <c r="ET55" s="19"/>
      <c r="EU55" s="19"/>
      <c r="EV55" s="19"/>
      <c r="EW55" s="19"/>
      <c r="EX55" s="19"/>
      <c r="EY55" s="19"/>
      <c r="EZ55" s="19"/>
      <c r="FA55" s="19"/>
      <c r="FB55" s="19"/>
      <c r="FC55" s="19"/>
      <c r="FD55" s="19"/>
      <c r="FE55" s="19"/>
      <c r="FF55" s="19"/>
      <c r="FG55" s="19"/>
      <c r="FH55" s="19"/>
      <c r="FI55" s="19"/>
      <c r="FJ55" s="19"/>
      <c r="FK55" s="19"/>
      <c r="FL55" s="19"/>
      <c r="FM55" s="19"/>
      <c r="FN55" s="19"/>
      <c r="FO55" s="19"/>
      <c r="FP55" s="19"/>
      <c r="FQ55" s="19"/>
      <c r="FR55" s="19"/>
      <c r="FS55" s="19"/>
      <c r="FT55" s="19"/>
      <c r="FU55" s="19"/>
      <c r="FV55" s="19"/>
      <c r="FW55" s="19"/>
      <c r="FX55" s="19"/>
      <c r="FY55" s="19"/>
      <c r="FZ55" s="19"/>
      <c r="GA55" s="19"/>
      <c r="GB55" s="19"/>
      <c r="GC55" s="19"/>
      <c r="GD55" s="19"/>
      <c r="GE55" s="19"/>
      <c r="GF55" s="19"/>
      <c r="GG55" s="19"/>
      <c r="GH55" s="19"/>
      <c r="GI55" s="19"/>
      <c r="GJ55" s="19"/>
      <c r="GK55" s="19"/>
      <c r="GL55" s="19"/>
      <c r="GM55" s="19"/>
      <c r="GN55" s="19"/>
      <c r="GO55" s="19"/>
      <c r="GP55" s="19"/>
      <c r="GQ55" s="19"/>
      <c r="GR55" s="19"/>
      <c r="GS55" s="19"/>
      <c r="GT55" s="19"/>
      <c r="GU55" s="19"/>
      <c r="GV55" s="19"/>
      <c r="GW55" s="19"/>
      <c r="GX55" s="19"/>
      <c r="GY55" s="19"/>
      <c r="GZ55" s="19"/>
      <c r="HA55" s="19"/>
      <c r="HB55" s="19"/>
      <c r="HC55" s="19"/>
      <c r="HD55" s="19"/>
      <c r="HE55" s="19"/>
      <c r="HF55" s="19"/>
      <c r="HG55" s="19"/>
      <c r="HH55" s="19"/>
      <c r="HI55" s="19"/>
      <c r="HJ55" s="19"/>
      <c r="HK55" s="19"/>
      <c r="HL55" s="19"/>
      <c r="HM55" s="19"/>
      <c r="HN55" s="19"/>
      <c r="HO55" s="19"/>
      <c r="HP55" s="19"/>
      <c r="HQ55" s="19"/>
      <c r="HR55" s="19"/>
      <c r="HS55" s="19"/>
      <c r="HT55" s="19"/>
      <c r="HU55" s="19"/>
      <c r="HV55" s="19"/>
      <c r="HW55" s="19"/>
      <c r="HX55" s="19"/>
      <c r="HY55" s="19"/>
      <c r="HZ55" s="19"/>
      <c r="IA55" s="19"/>
      <c r="IB55" s="19"/>
      <c r="IC55" s="19"/>
      <c r="ID55" s="19"/>
      <c r="IE55" s="19"/>
      <c r="IF55" s="19"/>
      <c r="IG55" s="19"/>
      <c r="IH55" s="19"/>
      <c r="II55" s="19"/>
      <c r="IJ55" s="19"/>
      <c r="IK55" s="19"/>
      <c r="IL55" s="19"/>
      <c r="IM55" s="19"/>
      <c r="IN55" s="19"/>
      <c r="IO55" s="19"/>
      <c r="IP55" s="19"/>
      <c r="IQ55" s="19"/>
      <c r="IR55" s="19"/>
      <c r="IS55" s="19"/>
    </row>
    <row r="56" s="22" customFormat="1" ht="64" customHeight="1" spans="1:253">
      <c r="A56" s="48">
        <v>8</v>
      </c>
      <c r="B56" s="55" t="s">
        <v>63</v>
      </c>
      <c r="C56" s="50" t="s">
        <v>64</v>
      </c>
      <c r="D56" s="51" t="s">
        <v>20</v>
      </c>
      <c r="E56" s="51">
        <v>75.69</v>
      </c>
      <c r="F56" s="52"/>
      <c r="G56" s="53">
        <f t="shared" si="6"/>
        <v>0</v>
      </c>
      <c r="H56" s="54" t="s">
        <v>15</v>
      </c>
      <c r="I56" s="28">
        <v>9.51</v>
      </c>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19"/>
      <c r="EB56" s="19"/>
      <c r="EC56" s="19"/>
      <c r="ED56" s="19"/>
      <c r="EE56" s="19"/>
      <c r="EF56" s="19"/>
      <c r="EG56" s="19"/>
      <c r="EH56" s="19"/>
      <c r="EI56" s="19"/>
      <c r="EJ56" s="19"/>
      <c r="EK56" s="19"/>
      <c r="EL56" s="19"/>
      <c r="EM56" s="19"/>
      <c r="EN56" s="19"/>
      <c r="EO56" s="19"/>
      <c r="EP56" s="19"/>
      <c r="EQ56" s="19"/>
      <c r="ER56" s="19"/>
      <c r="ES56" s="19"/>
      <c r="ET56" s="19"/>
      <c r="EU56" s="19"/>
      <c r="EV56" s="19"/>
      <c r="EW56" s="19"/>
      <c r="EX56" s="19"/>
      <c r="EY56" s="19"/>
      <c r="EZ56" s="19"/>
      <c r="FA56" s="19"/>
      <c r="FB56" s="19"/>
      <c r="FC56" s="19"/>
      <c r="FD56" s="19"/>
      <c r="FE56" s="19"/>
      <c r="FF56" s="19"/>
      <c r="FG56" s="19"/>
      <c r="FH56" s="19"/>
      <c r="FI56" s="19"/>
      <c r="FJ56" s="19"/>
      <c r="FK56" s="19"/>
      <c r="FL56" s="19"/>
      <c r="FM56" s="19"/>
      <c r="FN56" s="19"/>
      <c r="FO56" s="19"/>
      <c r="FP56" s="19"/>
      <c r="FQ56" s="19"/>
      <c r="FR56" s="19"/>
      <c r="FS56" s="19"/>
      <c r="FT56" s="19"/>
      <c r="FU56" s="19"/>
      <c r="FV56" s="19"/>
      <c r="FW56" s="19"/>
      <c r="FX56" s="19"/>
      <c r="FY56" s="19"/>
      <c r="FZ56" s="19"/>
      <c r="GA56" s="19"/>
      <c r="GB56" s="19"/>
      <c r="GC56" s="19"/>
      <c r="GD56" s="19"/>
      <c r="GE56" s="19"/>
      <c r="GF56" s="19"/>
      <c r="GG56" s="19"/>
      <c r="GH56" s="19"/>
      <c r="GI56" s="19"/>
      <c r="GJ56" s="19"/>
      <c r="GK56" s="19"/>
      <c r="GL56" s="19"/>
      <c r="GM56" s="19"/>
      <c r="GN56" s="19"/>
      <c r="GO56" s="19"/>
      <c r="GP56" s="19"/>
      <c r="GQ56" s="19"/>
      <c r="GR56" s="19"/>
      <c r="GS56" s="19"/>
      <c r="GT56" s="19"/>
      <c r="GU56" s="19"/>
      <c r="GV56" s="19"/>
      <c r="GW56" s="19"/>
      <c r="GX56" s="19"/>
      <c r="GY56" s="19"/>
      <c r="GZ56" s="19"/>
      <c r="HA56" s="19"/>
      <c r="HB56" s="19"/>
      <c r="HC56" s="19"/>
      <c r="HD56" s="19"/>
      <c r="HE56" s="19"/>
      <c r="HF56" s="19"/>
      <c r="HG56" s="19"/>
      <c r="HH56" s="19"/>
      <c r="HI56" s="19"/>
      <c r="HJ56" s="19"/>
      <c r="HK56" s="19"/>
      <c r="HL56" s="19"/>
      <c r="HM56" s="19"/>
      <c r="HN56" s="19"/>
      <c r="HO56" s="19"/>
      <c r="HP56" s="19"/>
      <c r="HQ56" s="19"/>
      <c r="HR56" s="19"/>
      <c r="HS56" s="19"/>
      <c r="HT56" s="19"/>
      <c r="HU56" s="19"/>
      <c r="HV56" s="19"/>
      <c r="HW56" s="19"/>
      <c r="HX56" s="19"/>
      <c r="HY56" s="19"/>
      <c r="HZ56" s="19"/>
      <c r="IA56" s="19"/>
      <c r="IB56" s="19"/>
      <c r="IC56" s="19"/>
      <c r="ID56" s="19"/>
      <c r="IE56" s="19"/>
      <c r="IF56" s="19"/>
      <c r="IG56" s="19"/>
      <c r="IH56" s="19"/>
      <c r="II56" s="19"/>
      <c r="IJ56" s="19"/>
      <c r="IK56" s="19"/>
      <c r="IL56" s="19"/>
      <c r="IM56" s="19"/>
      <c r="IN56" s="19"/>
      <c r="IO56" s="19"/>
      <c r="IP56" s="19"/>
      <c r="IQ56" s="19"/>
      <c r="IR56" s="19"/>
      <c r="IS56" s="19"/>
    </row>
    <row r="57" s="23" customFormat="1" ht="108" customHeight="1" spans="1:9">
      <c r="A57" s="48">
        <v>9</v>
      </c>
      <c r="B57" s="55" t="s">
        <v>29</v>
      </c>
      <c r="C57" s="50" t="s">
        <v>30</v>
      </c>
      <c r="D57" s="51" t="s">
        <v>20</v>
      </c>
      <c r="E57" s="51">
        <v>4.95</v>
      </c>
      <c r="F57" s="52"/>
      <c r="G57" s="53">
        <f t="shared" si="6"/>
        <v>0</v>
      </c>
      <c r="H57" s="54" t="s">
        <v>15</v>
      </c>
      <c r="I57" s="56">
        <v>4.65</v>
      </c>
    </row>
    <row r="58" s="22" customFormat="1" ht="106" customHeight="1" spans="1:253">
      <c r="A58" s="48">
        <v>10</v>
      </c>
      <c r="B58" s="55" t="s">
        <v>65</v>
      </c>
      <c r="C58" s="50" t="s">
        <v>54</v>
      </c>
      <c r="D58" s="51" t="s">
        <v>20</v>
      </c>
      <c r="E58" s="51">
        <v>268.59</v>
      </c>
      <c r="F58" s="52"/>
      <c r="G58" s="53">
        <f t="shared" si="6"/>
        <v>0</v>
      </c>
      <c r="H58" s="54" t="s">
        <v>15</v>
      </c>
      <c r="I58" s="28">
        <v>16.43</v>
      </c>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c r="DY58" s="19"/>
      <c r="DZ58" s="19"/>
      <c r="EA58" s="19"/>
      <c r="EB58" s="19"/>
      <c r="EC58" s="19"/>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9"/>
      <c r="IQ58" s="19"/>
      <c r="IR58" s="19"/>
      <c r="IS58" s="19"/>
    </row>
    <row r="59" s="22" customFormat="1" ht="107" customHeight="1" spans="1:253">
      <c r="A59" s="48">
        <v>11</v>
      </c>
      <c r="B59" s="55" t="s">
        <v>66</v>
      </c>
      <c r="C59" s="50" t="s">
        <v>67</v>
      </c>
      <c r="D59" s="51" t="s">
        <v>20</v>
      </c>
      <c r="E59" s="51">
        <v>268.59</v>
      </c>
      <c r="F59" s="52"/>
      <c r="G59" s="53">
        <f t="shared" si="6"/>
        <v>0</v>
      </c>
      <c r="H59" s="54" t="s">
        <v>15</v>
      </c>
      <c r="I59" s="28">
        <v>30</v>
      </c>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row>
    <row r="60" s="24" customFormat="1" ht="104" customHeight="1" spans="1:9">
      <c r="A60" s="48">
        <v>12</v>
      </c>
      <c r="B60" s="55" t="s">
        <v>68</v>
      </c>
      <c r="C60" s="50" t="s">
        <v>54</v>
      </c>
      <c r="D60" s="51" t="s">
        <v>20</v>
      </c>
      <c r="E60" s="51">
        <v>43.92</v>
      </c>
      <c r="F60" s="52"/>
      <c r="G60" s="53">
        <f t="shared" si="6"/>
        <v>0</v>
      </c>
      <c r="H60" s="54" t="s">
        <v>15</v>
      </c>
      <c r="I60" s="57">
        <v>16.43</v>
      </c>
    </row>
    <row r="61" s="22" customFormat="1" ht="125" customHeight="1" spans="1:253">
      <c r="A61" s="48">
        <v>13</v>
      </c>
      <c r="B61" s="55" t="s">
        <v>69</v>
      </c>
      <c r="C61" s="50" t="s">
        <v>70</v>
      </c>
      <c r="D61" s="51" t="s">
        <v>20</v>
      </c>
      <c r="E61" s="51">
        <v>43.92</v>
      </c>
      <c r="F61" s="52"/>
      <c r="G61" s="53">
        <f t="shared" si="6"/>
        <v>0</v>
      </c>
      <c r="H61" s="54" t="s">
        <v>15</v>
      </c>
      <c r="I61" s="28">
        <v>50</v>
      </c>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row>
    <row r="62" s="22" customFormat="1" ht="70" customHeight="1" spans="1:253">
      <c r="A62" s="48">
        <v>14</v>
      </c>
      <c r="B62" s="55" t="s">
        <v>35</v>
      </c>
      <c r="C62" s="50" t="s">
        <v>36</v>
      </c>
      <c r="D62" s="51" t="s">
        <v>37</v>
      </c>
      <c r="E62" s="51">
        <v>19.63</v>
      </c>
      <c r="F62" s="52"/>
      <c r="G62" s="53">
        <f t="shared" si="6"/>
        <v>0</v>
      </c>
      <c r="H62" s="54" t="s">
        <v>15</v>
      </c>
      <c r="I62" s="28">
        <v>97.58</v>
      </c>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c r="FN62" s="19"/>
      <c r="FO62" s="19"/>
      <c r="FP62" s="19"/>
      <c r="FQ62" s="19"/>
      <c r="FR62" s="19"/>
      <c r="FS62" s="19"/>
      <c r="FT62" s="19"/>
      <c r="FU62" s="19"/>
      <c r="FV62" s="19"/>
      <c r="FW62" s="19"/>
      <c r="FX62" s="19"/>
      <c r="FY62" s="19"/>
      <c r="FZ62" s="19"/>
      <c r="GA62" s="19"/>
      <c r="GB62" s="19"/>
      <c r="GC62" s="19"/>
      <c r="GD62" s="19"/>
      <c r="GE62" s="19"/>
      <c r="GF62" s="19"/>
      <c r="GG62" s="19"/>
      <c r="GH62" s="19"/>
      <c r="GI62" s="19"/>
      <c r="GJ62" s="19"/>
      <c r="GK62" s="19"/>
      <c r="GL62" s="19"/>
      <c r="GM62" s="19"/>
      <c r="GN62" s="19"/>
      <c r="GO62" s="19"/>
      <c r="GP62" s="19"/>
      <c r="GQ62" s="19"/>
      <c r="GR62" s="19"/>
      <c r="GS62" s="19"/>
      <c r="GT62" s="19"/>
      <c r="GU62" s="19"/>
      <c r="GV62" s="19"/>
      <c r="GW62" s="19"/>
      <c r="GX62" s="19"/>
      <c r="GY62" s="19"/>
      <c r="GZ62" s="19"/>
      <c r="HA62" s="19"/>
      <c r="HB62" s="19"/>
      <c r="HC62" s="19"/>
      <c r="HD62" s="19"/>
      <c r="HE62" s="19"/>
      <c r="HF62" s="19"/>
      <c r="HG62" s="19"/>
      <c r="HH62" s="19"/>
      <c r="HI62" s="19"/>
      <c r="HJ62" s="19"/>
      <c r="HK62" s="19"/>
      <c r="HL62" s="19"/>
      <c r="HM62" s="19"/>
      <c r="HN62" s="19"/>
      <c r="HO62" s="19"/>
      <c r="HP62" s="19"/>
      <c r="HQ62" s="19"/>
      <c r="HR62" s="19"/>
      <c r="HS62" s="19"/>
      <c r="HT62" s="19"/>
      <c r="HU62" s="19"/>
      <c r="HV62" s="19"/>
      <c r="HW62" s="19"/>
      <c r="HX62" s="19"/>
      <c r="HY62" s="19"/>
      <c r="HZ62" s="19"/>
      <c r="IA62" s="19"/>
      <c r="IB62" s="19"/>
      <c r="IC62" s="19"/>
      <c r="ID62" s="19"/>
      <c r="IE62" s="19"/>
      <c r="IF62" s="19"/>
      <c r="IG62" s="19"/>
      <c r="IH62" s="19"/>
      <c r="II62" s="19"/>
      <c r="IJ62" s="19"/>
      <c r="IK62" s="19"/>
      <c r="IL62" s="19"/>
      <c r="IM62" s="19"/>
      <c r="IN62" s="19"/>
      <c r="IO62" s="19"/>
      <c r="IP62" s="19"/>
      <c r="IQ62" s="19"/>
      <c r="IR62" s="19"/>
      <c r="IS62" s="19"/>
    </row>
    <row r="63" s="23" customFormat="1" ht="39" customHeight="1" spans="1:9">
      <c r="A63" s="48">
        <v>15</v>
      </c>
      <c r="B63" s="55" t="s">
        <v>71</v>
      </c>
      <c r="C63" s="50" t="s">
        <v>72</v>
      </c>
      <c r="D63" s="51" t="s">
        <v>73</v>
      </c>
      <c r="E63" s="51">
        <v>1</v>
      </c>
      <c r="F63" s="52"/>
      <c r="G63" s="53">
        <f t="shared" si="6"/>
        <v>0</v>
      </c>
      <c r="H63" s="54" t="s">
        <v>15</v>
      </c>
      <c r="I63" s="56">
        <v>1100</v>
      </c>
    </row>
    <row r="64" s="21" customFormat="1" ht="36.95" customHeight="1" spans="1:9">
      <c r="A64" s="34" t="s">
        <v>74</v>
      </c>
      <c r="B64" s="38" t="s">
        <v>75</v>
      </c>
      <c r="C64" s="39"/>
      <c r="D64" s="40"/>
      <c r="E64" s="41"/>
      <c r="F64" s="52"/>
      <c r="G64" s="43">
        <f>SUM(G66:G123)</f>
        <v>0</v>
      </c>
      <c r="H64" s="44"/>
      <c r="I64" s="57"/>
    </row>
    <row r="65" s="21" customFormat="1" ht="36.95" customHeight="1" spans="1:9">
      <c r="A65" s="34"/>
      <c r="B65" s="45" t="s">
        <v>11</v>
      </c>
      <c r="C65" s="46"/>
      <c r="D65" s="40"/>
      <c r="E65" s="47"/>
      <c r="F65" s="52"/>
      <c r="G65" s="43"/>
      <c r="H65" s="44"/>
      <c r="I65" s="57"/>
    </row>
    <row r="66" s="22" customFormat="1" ht="104" customHeight="1" spans="1:253">
      <c r="A66" s="48">
        <v>1</v>
      </c>
      <c r="B66" s="58" t="s">
        <v>76</v>
      </c>
      <c r="C66" s="58" t="s">
        <v>77</v>
      </c>
      <c r="D66" s="51" t="s">
        <v>20</v>
      </c>
      <c r="E66" s="51">
        <v>1386.11</v>
      </c>
      <c r="F66" s="52"/>
      <c r="G66" s="53">
        <f t="shared" ref="G66:G75" si="7">E66*F66</f>
        <v>0</v>
      </c>
      <c r="H66" s="54" t="s">
        <v>15</v>
      </c>
      <c r="I66" s="28">
        <v>5.18</v>
      </c>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19"/>
      <c r="FH66" s="19"/>
      <c r="FI66" s="19"/>
      <c r="FJ66" s="19"/>
      <c r="FK66" s="19"/>
      <c r="FL66" s="19"/>
      <c r="FM66" s="19"/>
      <c r="FN66" s="19"/>
      <c r="FO66" s="19"/>
      <c r="FP66" s="19"/>
      <c r="FQ66" s="19"/>
      <c r="FR66" s="19"/>
      <c r="FS66" s="19"/>
      <c r="FT66" s="19"/>
      <c r="FU66" s="19"/>
      <c r="FV66" s="19"/>
      <c r="FW66" s="19"/>
      <c r="FX66" s="19"/>
      <c r="FY66" s="19"/>
      <c r="FZ66" s="19"/>
      <c r="GA66" s="19"/>
      <c r="GB66" s="19"/>
      <c r="GC66" s="19"/>
      <c r="GD66" s="19"/>
      <c r="GE66" s="19"/>
      <c r="GF66" s="19"/>
      <c r="GG66" s="19"/>
      <c r="GH66" s="19"/>
      <c r="GI66" s="19"/>
      <c r="GJ66" s="19"/>
      <c r="GK66" s="19"/>
      <c r="GL66" s="19"/>
      <c r="GM66" s="19"/>
      <c r="GN66" s="19"/>
      <c r="GO66" s="19"/>
      <c r="GP66" s="19"/>
      <c r="GQ66" s="19"/>
      <c r="GR66" s="19"/>
      <c r="GS66" s="19"/>
      <c r="GT66" s="19"/>
      <c r="GU66" s="19"/>
      <c r="GV66" s="19"/>
      <c r="GW66" s="19"/>
      <c r="GX66" s="19"/>
      <c r="GY66" s="19"/>
      <c r="GZ66" s="19"/>
      <c r="HA66" s="19"/>
      <c r="HB66" s="19"/>
      <c r="HC66" s="19"/>
      <c r="HD66" s="19"/>
      <c r="HE66" s="19"/>
      <c r="HF66" s="19"/>
      <c r="HG66" s="19"/>
      <c r="HH66" s="19"/>
      <c r="HI66" s="19"/>
      <c r="HJ66" s="19"/>
      <c r="HK66" s="19"/>
      <c r="HL66" s="19"/>
      <c r="HM66" s="19"/>
      <c r="HN66" s="19"/>
      <c r="HO66" s="19"/>
      <c r="HP66" s="19"/>
      <c r="HQ66" s="19"/>
      <c r="HR66" s="19"/>
      <c r="HS66" s="19"/>
      <c r="HT66" s="19"/>
      <c r="HU66" s="19"/>
      <c r="HV66" s="19"/>
      <c r="HW66" s="19"/>
      <c r="HX66" s="19"/>
      <c r="HY66" s="19"/>
      <c r="HZ66" s="19"/>
      <c r="IA66" s="19"/>
      <c r="IB66" s="19"/>
      <c r="IC66" s="19"/>
      <c r="ID66" s="19"/>
      <c r="IE66" s="19"/>
      <c r="IF66" s="19"/>
      <c r="IG66" s="19"/>
      <c r="IH66" s="19"/>
      <c r="II66" s="19"/>
      <c r="IJ66" s="19"/>
      <c r="IK66" s="19"/>
      <c r="IL66" s="19"/>
      <c r="IM66" s="19"/>
      <c r="IN66" s="19"/>
      <c r="IO66" s="19"/>
      <c r="IP66" s="19"/>
      <c r="IQ66" s="19"/>
      <c r="IR66" s="19"/>
      <c r="IS66" s="19"/>
    </row>
    <row r="67" s="22" customFormat="1" ht="142" customHeight="1" spans="1:253">
      <c r="A67" s="48">
        <v>2</v>
      </c>
      <c r="B67" s="58" t="s">
        <v>78</v>
      </c>
      <c r="C67" s="58" t="s">
        <v>79</v>
      </c>
      <c r="D67" s="51" t="s">
        <v>20</v>
      </c>
      <c r="E67" s="51">
        <v>1320.18</v>
      </c>
      <c r="F67" s="52"/>
      <c r="G67" s="53">
        <f t="shared" si="7"/>
        <v>0</v>
      </c>
      <c r="H67" s="54" t="s">
        <v>15</v>
      </c>
      <c r="I67" s="28">
        <v>25</v>
      </c>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c r="GQ67" s="19"/>
      <c r="GR67" s="19"/>
      <c r="GS67" s="19"/>
      <c r="GT67" s="19"/>
      <c r="GU67" s="19"/>
      <c r="GV67" s="19"/>
      <c r="GW67" s="19"/>
      <c r="GX67" s="19"/>
      <c r="GY67" s="19"/>
      <c r="GZ67" s="19"/>
      <c r="HA67" s="19"/>
      <c r="HB67" s="19"/>
      <c r="HC67" s="19"/>
      <c r="HD67" s="19"/>
      <c r="HE67" s="19"/>
      <c r="HF67" s="19"/>
      <c r="HG67" s="19"/>
      <c r="HH67" s="19"/>
      <c r="HI67" s="19"/>
      <c r="HJ67" s="19"/>
      <c r="HK67" s="19"/>
      <c r="HL67" s="19"/>
      <c r="HM67" s="19"/>
      <c r="HN67" s="19"/>
      <c r="HO67" s="19"/>
      <c r="HP67" s="19"/>
      <c r="HQ67" s="19"/>
      <c r="HR67" s="19"/>
      <c r="HS67" s="19"/>
      <c r="HT67" s="19"/>
      <c r="HU67" s="19"/>
      <c r="HV67" s="19"/>
      <c r="HW67" s="19"/>
      <c r="HX67" s="19"/>
      <c r="HY67" s="19"/>
      <c r="HZ67" s="19"/>
      <c r="IA67" s="19"/>
      <c r="IB67" s="19"/>
      <c r="IC67" s="19"/>
      <c r="ID67" s="19"/>
      <c r="IE67" s="19"/>
      <c r="IF67" s="19"/>
      <c r="IG67" s="19"/>
      <c r="IH67" s="19"/>
      <c r="II67" s="19"/>
      <c r="IJ67" s="19"/>
      <c r="IK67" s="19"/>
      <c r="IL67" s="19"/>
      <c r="IM67" s="19"/>
      <c r="IN67" s="19"/>
      <c r="IO67" s="19"/>
      <c r="IP67" s="19"/>
      <c r="IQ67" s="19"/>
      <c r="IR67" s="19"/>
      <c r="IS67" s="19"/>
    </row>
    <row r="68" s="23" customFormat="1" ht="82" customHeight="1" spans="1:9">
      <c r="A68" s="48">
        <v>3</v>
      </c>
      <c r="B68" s="58" t="s">
        <v>80</v>
      </c>
      <c r="C68" s="58" t="s">
        <v>81</v>
      </c>
      <c r="D68" s="51" t="s">
        <v>20</v>
      </c>
      <c r="E68" s="51">
        <v>65.93</v>
      </c>
      <c r="F68" s="52"/>
      <c r="G68" s="53">
        <f t="shared" si="7"/>
        <v>0</v>
      </c>
      <c r="H68" s="54" t="s">
        <v>15</v>
      </c>
      <c r="I68" s="56">
        <v>0</v>
      </c>
    </row>
    <row r="69" s="22" customFormat="1" ht="104" customHeight="1" spans="1:253">
      <c r="A69" s="48">
        <v>4</v>
      </c>
      <c r="B69" s="58" t="s">
        <v>82</v>
      </c>
      <c r="C69" s="58" t="s">
        <v>83</v>
      </c>
      <c r="D69" s="51" t="s">
        <v>20</v>
      </c>
      <c r="E69" s="51">
        <v>778.5</v>
      </c>
      <c r="F69" s="52"/>
      <c r="G69" s="53">
        <f t="shared" si="7"/>
        <v>0</v>
      </c>
      <c r="H69" s="54" t="s">
        <v>15</v>
      </c>
      <c r="I69" s="28">
        <v>1.5</v>
      </c>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W69" s="19"/>
      <c r="GX69" s="19"/>
      <c r="GY69" s="19"/>
      <c r="GZ69" s="19"/>
      <c r="HA69" s="19"/>
      <c r="HB69" s="19"/>
      <c r="HC69" s="19"/>
      <c r="HD69" s="19"/>
      <c r="HE69" s="19"/>
      <c r="HF69" s="19"/>
      <c r="HG69" s="19"/>
      <c r="HH69" s="19"/>
      <c r="HI69" s="19"/>
      <c r="HJ69" s="19"/>
      <c r="HK69" s="19"/>
      <c r="HL69" s="19"/>
      <c r="HM69" s="19"/>
      <c r="HN69" s="19"/>
      <c r="HO69" s="19"/>
      <c r="HP69" s="19"/>
      <c r="HQ69" s="19"/>
      <c r="HR69" s="19"/>
      <c r="HS69" s="19"/>
      <c r="HT69" s="19"/>
      <c r="HU69" s="19"/>
      <c r="HV69" s="19"/>
      <c r="HW69" s="19"/>
      <c r="HX69" s="19"/>
      <c r="HY69" s="19"/>
      <c r="HZ69" s="19"/>
      <c r="IA69" s="19"/>
      <c r="IB69" s="19"/>
      <c r="IC69" s="19"/>
      <c r="ID69" s="19"/>
      <c r="IE69" s="19"/>
      <c r="IF69" s="19"/>
      <c r="IG69" s="19"/>
      <c r="IH69" s="19"/>
      <c r="II69" s="19"/>
      <c r="IJ69" s="19"/>
      <c r="IK69" s="19"/>
      <c r="IL69" s="19"/>
      <c r="IM69" s="19"/>
      <c r="IN69" s="19"/>
      <c r="IO69" s="19"/>
      <c r="IP69" s="19"/>
      <c r="IQ69" s="19"/>
      <c r="IR69" s="19"/>
      <c r="IS69" s="19"/>
    </row>
    <row r="70" s="22" customFormat="1" ht="104" customHeight="1" spans="1:253">
      <c r="A70" s="48">
        <v>5</v>
      </c>
      <c r="B70" s="58" t="s">
        <v>84</v>
      </c>
      <c r="C70" s="58" t="s">
        <v>79</v>
      </c>
      <c r="D70" s="51" t="s">
        <v>20</v>
      </c>
      <c r="E70" s="51">
        <v>787.5</v>
      </c>
      <c r="F70" s="52"/>
      <c r="G70" s="53">
        <f t="shared" si="7"/>
        <v>0</v>
      </c>
      <c r="H70" s="54" t="s">
        <v>15</v>
      </c>
      <c r="I70" s="28">
        <v>25</v>
      </c>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c r="GQ70" s="19"/>
      <c r="GR70" s="19"/>
      <c r="GS70" s="19"/>
      <c r="GT70" s="19"/>
      <c r="GU70" s="19"/>
      <c r="GV70" s="19"/>
      <c r="GW70" s="19"/>
      <c r="GX70" s="19"/>
      <c r="GY70" s="19"/>
      <c r="GZ70" s="19"/>
      <c r="HA70" s="19"/>
      <c r="HB70" s="19"/>
      <c r="HC70" s="19"/>
      <c r="HD70" s="19"/>
      <c r="HE70" s="19"/>
      <c r="HF70" s="19"/>
      <c r="HG70" s="19"/>
      <c r="HH70" s="19"/>
      <c r="HI70" s="19"/>
      <c r="HJ70" s="19"/>
      <c r="HK70" s="19"/>
      <c r="HL70" s="19"/>
      <c r="HM70" s="19"/>
      <c r="HN70" s="19"/>
      <c r="HO70" s="19"/>
      <c r="HP70" s="19"/>
      <c r="HQ70" s="19"/>
      <c r="HR70" s="19"/>
      <c r="HS70" s="19"/>
      <c r="HT70" s="19"/>
      <c r="HU70" s="19"/>
      <c r="HV70" s="19"/>
      <c r="HW70" s="19"/>
      <c r="HX70" s="19"/>
      <c r="HY70" s="19"/>
      <c r="HZ70" s="19"/>
      <c r="IA70" s="19"/>
      <c r="IB70" s="19"/>
      <c r="IC70" s="19"/>
      <c r="ID70" s="19"/>
      <c r="IE70" s="19"/>
      <c r="IF70" s="19"/>
      <c r="IG70" s="19"/>
      <c r="IH70" s="19"/>
      <c r="II70" s="19"/>
      <c r="IJ70" s="19"/>
      <c r="IK70" s="19"/>
      <c r="IL70" s="19"/>
      <c r="IM70" s="19"/>
      <c r="IN70" s="19"/>
      <c r="IO70" s="19"/>
      <c r="IP70" s="19"/>
      <c r="IQ70" s="19"/>
      <c r="IR70" s="19"/>
      <c r="IS70" s="19"/>
    </row>
    <row r="71" s="22" customFormat="1" ht="104" customHeight="1" spans="1:253">
      <c r="A71" s="48">
        <v>6</v>
      </c>
      <c r="B71" s="58" t="s">
        <v>85</v>
      </c>
      <c r="C71" s="58" t="s">
        <v>86</v>
      </c>
      <c r="D71" s="51" t="s">
        <v>20</v>
      </c>
      <c r="E71" s="51">
        <v>92.25</v>
      </c>
      <c r="F71" s="52"/>
      <c r="G71" s="53">
        <f t="shared" si="7"/>
        <v>0</v>
      </c>
      <c r="H71" s="54" t="s">
        <v>15</v>
      </c>
      <c r="I71" s="28">
        <v>3.71</v>
      </c>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19"/>
      <c r="GS71" s="19"/>
      <c r="GT71" s="19"/>
      <c r="GU71" s="19"/>
      <c r="GV71" s="19"/>
      <c r="GW71" s="19"/>
      <c r="GX71" s="19"/>
      <c r="GY71" s="19"/>
      <c r="GZ71" s="19"/>
      <c r="HA71" s="19"/>
      <c r="HB71" s="19"/>
      <c r="HC71" s="19"/>
      <c r="HD71" s="19"/>
      <c r="HE71" s="19"/>
      <c r="HF71" s="19"/>
      <c r="HG71" s="19"/>
      <c r="HH71" s="19"/>
      <c r="HI71" s="19"/>
      <c r="HJ71" s="19"/>
      <c r="HK71" s="19"/>
      <c r="HL71" s="19"/>
      <c r="HM71" s="19"/>
      <c r="HN71" s="19"/>
      <c r="HO71" s="19"/>
      <c r="HP71" s="19"/>
      <c r="HQ71" s="19"/>
      <c r="HR71" s="19"/>
      <c r="HS71" s="19"/>
      <c r="HT71" s="19"/>
      <c r="HU71" s="19"/>
      <c r="HV71" s="19"/>
      <c r="HW71" s="19"/>
      <c r="HX71" s="19"/>
      <c r="HY71" s="19"/>
      <c r="HZ71" s="19"/>
      <c r="IA71" s="19"/>
      <c r="IB71" s="19"/>
      <c r="IC71" s="19"/>
      <c r="ID71" s="19"/>
      <c r="IE71" s="19"/>
      <c r="IF71" s="19"/>
      <c r="IG71" s="19"/>
      <c r="IH71" s="19"/>
      <c r="II71" s="19"/>
      <c r="IJ71" s="19"/>
      <c r="IK71" s="19"/>
      <c r="IL71" s="19"/>
      <c r="IM71" s="19"/>
      <c r="IN71" s="19"/>
      <c r="IO71" s="19"/>
      <c r="IP71" s="19"/>
      <c r="IQ71" s="19"/>
      <c r="IR71" s="19"/>
      <c r="IS71" s="19"/>
    </row>
    <row r="72" s="23" customFormat="1" ht="90" customHeight="1" spans="1:9">
      <c r="A72" s="48">
        <v>7</v>
      </c>
      <c r="B72" s="58" t="s">
        <v>87</v>
      </c>
      <c r="C72" s="58" t="s">
        <v>88</v>
      </c>
      <c r="D72" s="51" t="s">
        <v>20</v>
      </c>
      <c r="E72" s="51">
        <v>92.25</v>
      </c>
      <c r="F72" s="52"/>
      <c r="G72" s="53">
        <f t="shared" si="7"/>
        <v>0</v>
      </c>
      <c r="H72" s="54" t="s">
        <v>15</v>
      </c>
      <c r="I72" s="56">
        <v>35</v>
      </c>
    </row>
    <row r="73" s="22" customFormat="1" ht="104" customHeight="1" spans="1:253">
      <c r="A73" s="48">
        <v>8</v>
      </c>
      <c r="B73" s="58" t="s">
        <v>89</v>
      </c>
      <c r="C73" s="58" t="s">
        <v>86</v>
      </c>
      <c r="D73" s="51" t="s">
        <v>20</v>
      </c>
      <c r="E73" s="51">
        <v>9</v>
      </c>
      <c r="F73" s="52"/>
      <c r="G73" s="53">
        <f t="shared" si="7"/>
        <v>0</v>
      </c>
      <c r="H73" s="54" t="s">
        <v>15</v>
      </c>
      <c r="I73" s="28">
        <v>5.32</v>
      </c>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c r="GQ73" s="19"/>
      <c r="GR73" s="19"/>
      <c r="GS73" s="19"/>
      <c r="GT73" s="19"/>
      <c r="GU73" s="19"/>
      <c r="GV73" s="19"/>
      <c r="GW73" s="19"/>
      <c r="GX73" s="19"/>
      <c r="GY73" s="19"/>
      <c r="GZ73" s="19"/>
      <c r="HA73" s="19"/>
      <c r="HB73" s="19"/>
      <c r="HC73" s="19"/>
      <c r="HD73" s="19"/>
      <c r="HE73" s="19"/>
      <c r="HF73" s="19"/>
      <c r="HG73" s="19"/>
      <c r="HH73" s="19"/>
      <c r="HI73" s="19"/>
      <c r="HJ73" s="19"/>
      <c r="HK73" s="19"/>
      <c r="HL73" s="19"/>
      <c r="HM73" s="19"/>
      <c r="HN73" s="19"/>
      <c r="HO73" s="19"/>
      <c r="HP73" s="19"/>
      <c r="HQ73" s="19"/>
      <c r="HR73" s="19"/>
      <c r="HS73" s="19"/>
      <c r="HT73" s="19"/>
      <c r="HU73" s="19"/>
      <c r="HV73" s="19"/>
      <c r="HW73" s="19"/>
      <c r="HX73" s="19"/>
      <c r="HY73" s="19"/>
      <c r="HZ73" s="19"/>
      <c r="IA73" s="19"/>
      <c r="IB73" s="19"/>
      <c r="IC73" s="19"/>
      <c r="ID73" s="19"/>
      <c r="IE73" s="19"/>
      <c r="IF73" s="19"/>
      <c r="IG73" s="19"/>
      <c r="IH73" s="19"/>
      <c r="II73" s="19"/>
      <c r="IJ73" s="19"/>
      <c r="IK73" s="19"/>
      <c r="IL73" s="19"/>
      <c r="IM73" s="19"/>
      <c r="IN73" s="19"/>
      <c r="IO73" s="19"/>
      <c r="IP73" s="19"/>
      <c r="IQ73" s="19"/>
      <c r="IR73" s="19"/>
      <c r="IS73" s="19"/>
    </row>
    <row r="74" s="22" customFormat="1" ht="104" customHeight="1" spans="1:253">
      <c r="A74" s="48">
        <v>9</v>
      </c>
      <c r="B74" s="58" t="s">
        <v>90</v>
      </c>
      <c r="C74" s="58" t="s">
        <v>91</v>
      </c>
      <c r="D74" s="51" t="s">
        <v>20</v>
      </c>
      <c r="E74" s="51">
        <v>9</v>
      </c>
      <c r="F74" s="52"/>
      <c r="G74" s="53">
        <f t="shared" si="7"/>
        <v>0</v>
      </c>
      <c r="H74" s="54" t="s">
        <v>15</v>
      </c>
      <c r="I74" s="28">
        <v>80</v>
      </c>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c r="GQ74" s="19"/>
      <c r="GR74" s="19"/>
      <c r="GS74" s="19"/>
      <c r="GT74" s="19"/>
      <c r="GU74" s="19"/>
      <c r="GV74" s="19"/>
      <c r="GW74" s="19"/>
      <c r="GX74" s="19"/>
      <c r="GY74" s="19"/>
      <c r="GZ74" s="19"/>
      <c r="HA74" s="19"/>
      <c r="HB74" s="19"/>
      <c r="HC74" s="19"/>
      <c r="HD74" s="19"/>
      <c r="HE74" s="19"/>
      <c r="HF74" s="19"/>
      <c r="HG74" s="19"/>
      <c r="HH74" s="19"/>
      <c r="HI74" s="19"/>
      <c r="HJ74" s="19"/>
      <c r="HK74" s="19"/>
      <c r="HL74" s="19"/>
      <c r="HM74" s="19"/>
      <c r="HN74" s="19"/>
      <c r="HO74" s="19"/>
      <c r="HP74" s="19"/>
      <c r="HQ74" s="19"/>
      <c r="HR74" s="19"/>
      <c r="HS74" s="19"/>
      <c r="HT74" s="19"/>
      <c r="HU74" s="19"/>
      <c r="HV74" s="19"/>
      <c r="HW74" s="19"/>
      <c r="HX74" s="19"/>
      <c r="HY74" s="19"/>
      <c r="HZ74" s="19"/>
      <c r="IA74" s="19"/>
      <c r="IB74" s="19"/>
      <c r="IC74" s="19"/>
      <c r="ID74" s="19"/>
      <c r="IE74" s="19"/>
      <c r="IF74" s="19"/>
      <c r="IG74" s="19"/>
      <c r="IH74" s="19"/>
      <c r="II74" s="19"/>
      <c r="IJ74" s="19"/>
      <c r="IK74" s="19"/>
      <c r="IL74" s="19"/>
      <c r="IM74" s="19"/>
      <c r="IN74" s="19"/>
      <c r="IO74" s="19"/>
      <c r="IP74" s="19"/>
      <c r="IQ74" s="19"/>
      <c r="IR74" s="19"/>
      <c r="IS74" s="19"/>
    </row>
    <row r="75" s="22" customFormat="1" ht="75" customHeight="1" spans="1:253">
      <c r="A75" s="48">
        <v>10</v>
      </c>
      <c r="B75" s="58" t="s">
        <v>35</v>
      </c>
      <c r="C75" s="58" t="s">
        <v>36</v>
      </c>
      <c r="D75" s="51" t="s">
        <v>37</v>
      </c>
      <c r="E75" s="51">
        <v>9.39</v>
      </c>
      <c r="F75" s="52"/>
      <c r="G75" s="53">
        <f t="shared" si="7"/>
        <v>0</v>
      </c>
      <c r="H75" s="54" t="s">
        <v>15</v>
      </c>
      <c r="I75" s="28">
        <v>97.58</v>
      </c>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c r="GB75" s="19"/>
      <c r="GC75" s="19"/>
      <c r="GD75" s="19"/>
      <c r="GE75" s="19"/>
      <c r="GF75" s="19"/>
      <c r="GG75" s="19"/>
      <c r="GH75" s="19"/>
      <c r="GI75" s="19"/>
      <c r="GJ75" s="19"/>
      <c r="GK75" s="19"/>
      <c r="GL75" s="19"/>
      <c r="GM75" s="19"/>
      <c r="GN75" s="19"/>
      <c r="GO75" s="19"/>
      <c r="GP75" s="19"/>
      <c r="GQ75" s="19"/>
      <c r="GR75" s="19"/>
      <c r="GS75" s="19"/>
      <c r="GT75" s="19"/>
      <c r="GU75" s="19"/>
      <c r="GV75" s="19"/>
      <c r="GW75" s="19"/>
      <c r="GX75" s="19"/>
      <c r="GY75" s="19"/>
      <c r="GZ75" s="19"/>
      <c r="HA75" s="19"/>
      <c r="HB75" s="19"/>
      <c r="HC75" s="19"/>
      <c r="HD75" s="19"/>
      <c r="HE75" s="19"/>
      <c r="HF75" s="19"/>
      <c r="HG75" s="19"/>
      <c r="HH75" s="19"/>
      <c r="HI75" s="19"/>
      <c r="HJ75" s="19"/>
      <c r="HK75" s="19"/>
      <c r="HL75" s="19"/>
      <c r="HM75" s="19"/>
      <c r="HN75" s="19"/>
      <c r="HO75" s="19"/>
      <c r="HP75" s="19"/>
      <c r="HQ75" s="19"/>
      <c r="HR75" s="19"/>
      <c r="HS75" s="19"/>
      <c r="HT75" s="19"/>
      <c r="HU75" s="19"/>
      <c r="HV75" s="19"/>
      <c r="HW75" s="19"/>
      <c r="HX75" s="19"/>
      <c r="HY75" s="19"/>
      <c r="HZ75" s="19"/>
      <c r="IA75" s="19"/>
      <c r="IB75" s="19"/>
      <c r="IC75" s="19"/>
      <c r="ID75" s="19"/>
      <c r="IE75" s="19"/>
      <c r="IF75" s="19"/>
      <c r="IG75" s="19"/>
      <c r="IH75" s="19"/>
      <c r="II75" s="19"/>
      <c r="IJ75" s="19"/>
      <c r="IK75" s="19"/>
      <c r="IL75" s="19"/>
      <c r="IM75" s="19"/>
      <c r="IN75" s="19"/>
      <c r="IO75" s="19"/>
      <c r="IP75" s="19"/>
      <c r="IQ75" s="19"/>
      <c r="IR75" s="19"/>
      <c r="IS75" s="19"/>
    </row>
    <row r="76" s="21" customFormat="1" ht="36.95" customHeight="1" spans="1:9">
      <c r="A76" s="34"/>
      <c r="B76" s="45" t="s">
        <v>38</v>
      </c>
      <c r="C76" s="46"/>
      <c r="D76" s="40"/>
      <c r="E76" s="47"/>
      <c r="F76" s="52"/>
      <c r="G76" s="43"/>
      <c r="H76" s="44"/>
      <c r="I76" s="57"/>
    </row>
    <row r="77" s="22" customFormat="1" ht="109" customHeight="1" spans="1:253">
      <c r="A77" s="48">
        <v>1</v>
      </c>
      <c r="B77" s="58" t="s">
        <v>82</v>
      </c>
      <c r="C77" s="58" t="s">
        <v>83</v>
      </c>
      <c r="D77" s="51" t="s">
        <v>20</v>
      </c>
      <c r="E77" s="51">
        <v>193.48</v>
      </c>
      <c r="F77" s="52"/>
      <c r="G77" s="53">
        <f t="shared" ref="G77:G85" si="8">E77*F77</f>
        <v>0</v>
      </c>
      <c r="H77" s="54" t="s">
        <v>15</v>
      </c>
      <c r="I77" s="28">
        <v>1.5</v>
      </c>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c r="GQ77" s="19"/>
      <c r="GR77" s="19"/>
      <c r="GS77" s="19"/>
      <c r="GT77" s="19"/>
      <c r="GU77" s="19"/>
      <c r="GV77" s="19"/>
      <c r="GW77" s="19"/>
      <c r="GX77" s="19"/>
      <c r="GY77" s="19"/>
      <c r="GZ77" s="19"/>
      <c r="HA77" s="19"/>
      <c r="HB77" s="19"/>
      <c r="HC77" s="19"/>
      <c r="HD77" s="19"/>
      <c r="HE77" s="19"/>
      <c r="HF77" s="19"/>
      <c r="HG77" s="19"/>
      <c r="HH77" s="19"/>
      <c r="HI77" s="19"/>
      <c r="HJ77" s="19"/>
      <c r="HK77" s="19"/>
      <c r="HL77" s="19"/>
      <c r="HM77" s="19"/>
      <c r="HN77" s="19"/>
      <c r="HO77" s="19"/>
      <c r="HP77" s="19"/>
      <c r="HQ77" s="19"/>
      <c r="HR77" s="19"/>
      <c r="HS77" s="19"/>
      <c r="HT77" s="19"/>
      <c r="HU77" s="19"/>
      <c r="HV77" s="19"/>
      <c r="HW77" s="19"/>
      <c r="HX77" s="19"/>
      <c r="HY77" s="19"/>
      <c r="HZ77" s="19"/>
      <c r="IA77" s="19"/>
      <c r="IB77" s="19"/>
      <c r="IC77" s="19"/>
      <c r="ID77" s="19"/>
      <c r="IE77" s="19"/>
      <c r="IF77" s="19"/>
      <c r="IG77" s="19"/>
      <c r="IH77" s="19"/>
      <c r="II77" s="19"/>
      <c r="IJ77" s="19"/>
      <c r="IK77" s="19"/>
      <c r="IL77" s="19"/>
      <c r="IM77" s="19"/>
      <c r="IN77" s="19"/>
      <c r="IO77" s="19"/>
      <c r="IP77" s="19"/>
      <c r="IQ77" s="19"/>
      <c r="IR77" s="19"/>
      <c r="IS77" s="19"/>
    </row>
    <row r="78" s="22" customFormat="1" ht="140" customHeight="1" spans="1:253">
      <c r="A78" s="48">
        <v>2</v>
      </c>
      <c r="B78" s="58" t="s">
        <v>84</v>
      </c>
      <c r="C78" s="58" t="s">
        <v>79</v>
      </c>
      <c r="D78" s="51" t="s">
        <v>20</v>
      </c>
      <c r="E78" s="51">
        <v>193.48</v>
      </c>
      <c r="F78" s="52"/>
      <c r="G78" s="53">
        <f t="shared" si="8"/>
        <v>0</v>
      </c>
      <c r="H78" s="54" t="s">
        <v>15</v>
      </c>
      <c r="I78" s="28">
        <v>25</v>
      </c>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c r="FG78" s="19"/>
      <c r="FH78" s="19"/>
      <c r="FI78" s="19"/>
      <c r="FJ78" s="19"/>
      <c r="FK78" s="19"/>
      <c r="FL78" s="19"/>
      <c r="FM78" s="19"/>
      <c r="FN78" s="19"/>
      <c r="FO78" s="19"/>
      <c r="FP78" s="19"/>
      <c r="FQ78" s="19"/>
      <c r="FR78" s="19"/>
      <c r="FS78" s="19"/>
      <c r="FT78" s="19"/>
      <c r="FU78" s="19"/>
      <c r="FV78" s="19"/>
      <c r="FW78" s="19"/>
      <c r="FX78" s="19"/>
      <c r="FY78" s="19"/>
      <c r="FZ78" s="19"/>
      <c r="GA78" s="19"/>
      <c r="GB78" s="19"/>
      <c r="GC78" s="19"/>
      <c r="GD78" s="19"/>
      <c r="GE78" s="19"/>
      <c r="GF78" s="19"/>
      <c r="GG78" s="19"/>
      <c r="GH78" s="19"/>
      <c r="GI78" s="19"/>
      <c r="GJ78" s="19"/>
      <c r="GK78" s="19"/>
      <c r="GL78" s="19"/>
      <c r="GM78" s="19"/>
      <c r="GN78" s="19"/>
      <c r="GO78" s="19"/>
      <c r="GP78" s="19"/>
      <c r="GQ78" s="19"/>
      <c r="GR78" s="19"/>
      <c r="GS78" s="19"/>
      <c r="GT78" s="19"/>
      <c r="GU78" s="19"/>
      <c r="GV78" s="19"/>
      <c r="GW78" s="19"/>
      <c r="GX78" s="19"/>
      <c r="GY78" s="19"/>
      <c r="GZ78" s="19"/>
      <c r="HA78" s="19"/>
      <c r="HB78" s="19"/>
      <c r="HC78" s="19"/>
      <c r="HD78" s="19"/>
      <c r="HE78" s="19"/>
      <c r="HF78" s="19"/>
      <c r="HG78" s="19"/>
      <c r="HH78" s="19"/>
      <c r="HI78" s="19"/>
      <c r="HJ78" s="19"/>
      <c r="HK78" s="19"/>
      <c r="HL78" s="19"/>
      <c r="HM78" s="19"/>
      <c r="HN78" s="19"/>
      <c r="HO78" s="19"/>
      <c r="HP78" s="19"/>
      <c r="HQ78" s="19"/>
      <c r="HR78" s="19"/>
      <c r="HS78" s="19"/>
      <c r="HT78" s="19"/>
      <c r="HU78" s="19"/>
      <c r="HV78" s="19"/>
      <c r="HW78" s="19"/>
      <c r="HX78" s="19"/>
      <c r="HY78" s="19"/>
      <c r="HZ78" s="19"/>
      <c r="IA78" s="19"/>
      <c r="IB78" s="19"/>
      <c r="IC78" s="19"/>
      <c r="ID78" s="19"/>
      <c r="IE78" s="19"/>
      <c r="IF78" s="19"/>
      <c r="IG78" s="19"/>
      <c r="IH78" s="19"/>
      <c r="II78" s="19"/>
      <c r="IJ78" s="19"/>
      <c r="IK78" s="19"/>
      <c r="IL78" s="19"/>
      <c r="IM78" s="19"/>
      <c r="IN78" s="19"/>
      <c r="IO78" s="19"/>
      <c r="IP78" s="19"/>
      <c r="IQ78" s="19"/>
      <c r="IR78" s="19"/>
      <c r="IS78" s="19"/>
    </row>
    <row r="79" s="22" customFormat="1" ht="109" customHeight="1" spans="1:253">
      <c r="A79" s="48">
        <v>3</v>
      </c>
      <c r="B79" s="58" t="s">
        <v>89</v>
      </c>
      <c r="C79" s="58" t="s">
        <v>86</v>
      </c>
      <c r="D79" s="51" t="s">
        <v>20</v>
      </c>
      <c r="E79" s="51">
        <v>3.4</v>
      </c>
      <c r="F79" s="52"/>
      <c r="G79" s="53">
        <f t="shared" si="8"/>
        <v>0</v>
      </c>
      <c r="H79" s="54" t="s">
        <v>15</v>
      </c>
      <c r="I79" s="28">
        <v>5.32</v>
      </c>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c r="EO79" s="19"/>
      <c r="EP79" s="19"/>
      <c r="EQ79" s="19"/>
      <c r="ER79" s="19"/>
      <c r="ES79" s="19"/>
      <c r="ET79" s="19"/>
      <c r="EU79" s="19"/>
      <c r="EV79" s="19"/>
      <c r="EW79" s="19"/>
      <c r="EX79" s="19"/>
      <c r="EY79" s="19"/>
      <c r="EZ79" s="19"/>
      <c r="FA79" s="19"/>
      <c r="FB79" s="19"/>
      <c r="FC79" s="19"/>
      <c r="FD79" s="19"/>
      <c r="FE79" s="19"/>
      <c r="FF79" s="19"/>
      <c r="FG79" s="19"/>
      <c r="FH79" s="19"/>
      <c r="FI79" s="19"/>
      <c r="FJ79" s="19"/>
      <c r="FK79" s="19"/>
      <c r="FL79" s="19"/>
      <c r="FM79" s="19"/>
      <c r="FN79" s="19"/>
      <c r="FO79" s="19"/>
      <c r="FP79" s="19"/>
      <c r="FQ79" s="19"/>
      <c r="FR79" s="19"/>
      <c r="FS79" s="19"/>
      <c r="FT79" s="19"/>
      <c r="FU79" s="19"/>
      <c r="FV79" s="19"/>
      <c r="FW79" s="19"/>
      <c r="FX79" s="19"/>
      <c r="FY79" s="19"/>
      <c r="FZ79" s="19"/>
      <c r="GA79" s="19"/>
      <c r="GB79" s="19"/>
      <c r="GC79" s="19"/>
      <c r="GD79" s="19"/>
      <c r="GE79" s="19"/>
      <c r="GF79" s="19"/>
      <c r="GG79" s="19"/>
      <c r="GH79" s="19"/>
      <c r="GI79" s="19"/>
      <c r="GJ79" s="19"/>
      <c r="GK79" s="19"/>
      <c r="GL79" s="19"/>
      <c r="GM79" s="19"/>
      <c r="GN79" s="19"/>
      <c r="GO79" s="19"/>
      <c r="GP79" s="19"/>
      <c r="GQ79" s="19"/>
      <c r="GR79" s="19"/>
      <c r="GS79" s="19"/>
      <c r="GT79" s="19"/>
      <c r="GU79" s="19"/>
      <c r="GV79" s="19"/>
      <c r="GW79" s="19"/>
      <c r="GX79" s="19"/>
      <c r="GY79" s="19"/>
      <c r="GZ79" s="19"/>
      <c r="HA79" s="19"/>
      <c r="HB79" s="19"/>
      <c r="HC79" s="19"/>
      <c r="HD79" s="19"/>
      <c r="HE79" s="19"/>
      <c r="HF79" s="19"/>
      <c r="HG79" s="19"/>
      <c r="HH79" s="19"/>
      <c r="HI79" s="19"/>
      <c r="HJ79" s="19"/>
      <c r="HK79" s="19"/>
      <c r="HL79" s="19"/>
      <c r="HM79" s="19"/>
      <c r="HN79" s="19"/>
      <c r="HO79" s="19"/>
      <c r="HP79" s="19"/>
      <c r="HQ79" s="19"/>
      <c r="HR79" s="19"/>
      <c r="HS79" s="19"/>
      <c r="HT79" s="19"/>
      <c r="HU79" s="19"/>
      <c r="HV79" s="19"/>
      <c r="HW79" s="19"/>
      <c r="HX79" s="19"/>
      <c r="HY79" s="19"/>
      <c r="HZ79" s="19"/>
      <c r="IA79" s="19"/>
      <c r="IB79" s="19"/>
      <c r="IC79" s="19"/>
      <c r="ID79" s="19"/>
      <c r="IE79" s="19"/>
      <c r="IF79" s="19"/>
      <c r="IG79" s="19"/>
      <c r="IH79" s="19"/>
      <c r="II79" s="19"/>
      <c r="IJ79" s="19"/>
      <c r="IK79" s="19"/>
      <c r="IL79" s="19"/>
      <c r="IM79" s="19"/>
      <c r="IN79" s="19"/>
      <c r="IO79" s="19"/>
      <c r="IP79" s="19"/>
      <c r="IQ79" s="19"/>
      <c r="IR79" s="19"/>
      <c r="IS79" s="19"/>
    </row>
    <row r="80" s="22" customFormat="1" ht="109" customHeight="1" spans="1:253">
      <c r="A80" s="48">
        <v>4</v>
      </c>
      <c r="B80" s="58" t="s">
        <v>92</v>
      </c>
      <c r="C80" s="58" t="s">
        <v>93</v>
      </c>
      <c r="D80" s="51" t="s">
        <v>20</v>
      </c>
      <c r="E80" s="51">
        <v>3.4</v>
      </c>
      <c r="F80" s="52"/>
      <c r="G80" s="53">
        <f t="shared" si="8"/>
        <v>0</v>
      </c>
      <c r="H80" s="54" t="s">
        <v>15</v>
      </c>
      <c r="I80" s="28">
        <v>100</v>
      </c>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19"/>
      <c r="EI80" s="19"/>
      <c r="EJ80" s="19"/>
      <c r="EK80" s="19"/>
      <c r="EL80" s="19"/>
      <c r="EM80" s="19"/>
      <c r="EN80" s="19"/>
      <c r="EO80" s="19"/>
      <c r="EP80" s="19"/>
      <c r="EQ80" s="19"/>
      <c r="ER80" s="19"/>
      <c r="ES80" s="19"/>
      <c r="ET80" s="19"/>
      <c r="EU80" s="19"/>
      <c r="EV80" s="19"/>
      <c r="EW80" s="19"/>
      <c r="EX80" s="19"/>
      <c r="EY80" s="19"/>
      <c r="EZ80" s="19"/>
      <c r="FA80" s="19"/>
      <c r="FB80" s="19"/>
      <c r="FC80" s="19"/>
      <c r="FD80" s="19"/>
      <c r="FE80" s="19"/>
      <c r="FF80" s="19"/>
      <c r="FG80" s="19"/>
      <c r="FH80" s="19"/>
      <c r="FI80" s="19"/>
      <c r="FJ80" s="19"/>
      <c r="FK80" s="19"/>
      <c r="FL80" s="19"/>
      <c r="FM80" s="19"/>
      <c r="FN80" s="19"/>
      <c r="FO80" s="19"/>
      <c r="FP80" s="19"/>
      <c r="FQ80" s="19"/>
      <c r="FR80" s="19"/>
      <c r="FS80" s="19"/>
      <c r="FT80" s="19"/>
      <c r="FU80" s="19"/>
      <c r="FV80" s="19"/>
      <c r="FW80" s="19"/>
      <c r="FX80" s="19"/>
      <c r="FY80" s="19"/>
      <c r="FZ80" s="19"/>
      <c r="GA80" s="19"/>
      <c r="GB80" s="19"/>
      <c r="GC80" s="19"/>
      <c r="GD80" s="19"/>
      <c r="GE80" s="19"/>
      <c r="GF80" s="19"/>
      <c r="GG80" s="19"/>
      <c r="GH80" s="19"/>
      <c r="GI80" s="19"/>
      <c r="GJ80" s="19"/>
      <c r="GK80" s="19"/>
      <c r="GL80" s="19"/>
      <c r="GM80" s="19"/>
      <c r="GN80" s="19"/>
      <c r="GO80" s="19"/>
      <c r="GP80" s="19"/>
      <c r="GQ80" s="19"/>
      <c r="GR80" s="19"/>
      <c r="GS80" s="19"/>
      <c r="GT80" s="19"/>
      <c r="GU80" s="19"/>
      <c r="GV80" s="19"/>
      <c r="GW80" s="19"/>
      <c r="GX80" s="19"/>
      <c r="GY80" s="19"/>
      <c r="GZ80" s="19"/>
      <c r="HA80" s="19"/>
      <c r="HB80" s="19"/>
      <c r="HC80" s="19"/>
      <c r="HD80" s="19"/>
      <c r="HE80" s="19"/>
      <c r="HF80" s="19"/>
      <c r="HG80" s="19"/>
      <c r="HH80" s="19"/>
      <c r="HI80" s="19"/>
      <c r="HJ80" s="19"/>
      <c r="HK80" s="19"/>
      <c r="HL80" s="19"/>
      <c r="HM80" s="19"/>
      <c r="HN80" s="19"/>
      <c r="HO80" s="19"/>
      <c r="HP80" s="19"/>
      <c r="HQ80" s="19"/>
      <c r="HR80" s="19"/>
      <c r="HS80" s="19"/>
      <c r="HT80" s="19"/>
      <c r="HU80" s="19"/>
      <c r="HV80" s="19"/>
      <c r="HW80" s="19"/>
      <c r="HX80" s="19"/>
      <c r="HY80" s="19"/>
      <c r="HZ80" s="19"/>
      <c r="IA80" s="19"/>
      <c r="IB80" s="19"/>
      <c r="IC80" s="19"/>
      <c r="ID80" s="19"/>
      <c r="IE80" s="19"/>
      <c r="IF80" s="19"/>
      <c r="IG80" s="19"/>
      <c r="IH80" s="19"/>
      <c r="II80" s="19"/>
      <c r="IJ80" s="19"/>
      <c r="IK80" s="19"/>
      <c r="IL80" s="19"/>
      <c r="IM80" s="19"/>
      <c r="IN80" s="19"/>
      <c r="IO80" s="19"/>
      <c r="IP80" s="19"/>
      <c r="IQ80" s="19"/>
      <c r="IR80" s="19"/>
      <c r="IS80" s="19"/>
    </row>
    <row r="81" s="22" customFormat="1" ht="109" customHeight="1" spans="1:253">
      <c r="A81" s="48">
        <v>5</v>
      </c>
      <c r="B81" s="58" t="s">
        <v>85</v>
      </c>
      <c r="C81" s="58" t="s">
        <v>86</v>
      </c>
      <c r="D81" s="51" t="s">
        <v>20</v>
      </c>
      <c r="E81" s="51">
        <v>98.9</v>
      </c>
      <c r="F81" s="52"/>
      <c r="G81" s="53">
        <f t="shared" si="8"/>
        <v>0</v>
      </c>
      <c r="H81" s="54" t="s">
        <v>15</v>
      </c>
      <c r="I81" s="28">
        <v>3.71</v>
      </c>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9"/>
      <c r="ER81" s="19"/>
      <c r="ES81" s="19"/>
      <c r="ET81" s="19"/>
      <c r="EU81" s="19"/>
      <c r="EV81" s="19"/>
      <c r="EW81" s="19"/>
      <c r="EX81" s="19"/>
      <c r="EY81" s="19"/>
      <c r="EZ81" s="19"/>
      <c r="FA81" s="19"/>
      <c r="FB81" s="19"/>
      <c r="FC81" s="19"/>
      <c r="FD81" s="19"/>
      <c r="FE81" s="19"/>
      <c r="FF81" s="19"/>
      <c r="FG81" s="19"/>
      <c r="FH81" s="19"/>
      <c r="FI81" s="19"/>
      <c r="FJ81" s="19"/>
      <c r="FK81" s="19"/>
      <c r="FL81" s="19"/>
      <c r="FM81" s="19"/>
      <c r="FN81" s="19"/>
      <c r="FO81" s="19"/>
      <c r="FP81" s="19"/>
      <c r="FQ81" s="19"/>
      <c r="FR81" s="19"/>
      <c r="FS81" s="19"/>
      <c r="FT81" s="19"/>
      <c r="FU81" s="19"/>
      <c r="FV81" s="19"/>
      <c r="FW81" s="19"/>
      <c r="FX81" s="19"/>
      <c r="FY81" s="19"/>
      <c r="FZ81" s="19"/>
      <c r="GA81" s="19"/>
      <c r="GB81" s="19"/>
      <c r="GC81" s="19"/>
      <c r="GD81" s="19"/>
      <c r="GE81" s="19"/>
      <c r="GF81" s="19"/>
      <c r="GG81" s="19"/>
      <c r="GH81" s="19"/>
      <c r="GI81" s="19"/>
      <c r="GJ81" s="19"/>
      <c r="GK81" s="19"/>
      <c r="GL81" s="19"/>
      <c r="GM81" s="19"/>
      <c r="GN81" s="19"/>
      <c r="GO81" s="19"/>
      <c r="GP81" s="19"/>
      <c r="GQ81" s="19"/>
      <c r="GR81" s="19"/>
      <c r="GS81" s="19"/>
      <c r="GT81" s="19"/>
      <c r="GU81" s="19"/>
      <c r="GV81" s="19"/>
      <c r="GW81" s="19"/>
      <c r="GX81" s="19"/>
      <c r="GY81" s="19"/>
      <c r="GZ81" s="19"/>
      <c r="HA81" s="19"/>
      <c r="HB81" s="19"/>
      <c r="HC81" s="19"/>
      <c r="HD81" s="19"/>
      <c r="HE81" s="19"/>
      <c r="HF81" s="19"/>
      <c r="HG81" s="19"/>
      <c r="HH81" s="19"/>
      <c r="HI81" s="19"/>
      <c r="HJ81" s="19"/>
      <c r="HK81" s="19"/>
      <c r="HL81" s="19"/>
      <c r="HM81" s="19"/>
      <c r="HN81" s="19"/>
      <c r="HO81" s="19"/>
      <c r="HP81" s="19"/>
      <c r="HQ81" s="19"/>
      <c r="HR81" s="19"/>
      <c r="HS81" s="19"/>
      <c r="HT81" s="19"/>
      <c r="HU81" s="19"/>
      <c r="HV81" s="19"/>
      <c r="HW81" s="19"/>
      <c r="HX81" s="19"/>
      <c r="HY81" s="19"/>
      <c r="HZ81" s="19"/>
      <c r="IA81" s="19"/>
      <c r="IB81" s="19"/>
      <c r="IC81" s="19"/>
      <c r="ID81" s="19"/>
      <c r="IE81" s="19"/>
      <c r="IF81" s="19"/>
      <c r="IG81" s="19"/>
      <c r="IH81" s="19"/>
      <c r="II81" s="19"/>
      <c r="IJ81" s="19"/>
      <c r="IK81" s="19"/>
      <c r="IL81" s="19"/>
      <c r="IM81" s="19"/>
      <c r="IN81" s="19"/>
      <c r="IO81" s="19"/>
      <c r="IP81" s="19"/>
      <c r="IQ81" s="19"/>
      <c r="IR81" s="19"/>
      <c r="IS81" s="19"/>
    </row>
    <row r="82" s="22" customFormat="1" ht="84" customHeight="1" spans="1:253">
      <c r="A82" s="48">
        <v>6</v>
      </c>
      <c r="B82" s="58" t="s">
        <v>87</v>
      </c>
      <c r="C82" s="58" t="s">
        <v>88</v>
      </c>
      <c r="D82" s="51" t="s">
        <v>20</v>
      </c>
      <c r="E82" s="51">
        <v>98.9</v>
      </c>
      <c r="F82" s="52"/>
      <c r="G82" s="53">
        <f t="shared" si="8"/>
        <v>0</v>
      </c>
      <c r="H82" s="54" t="s">
        <v>15</v>
      </c>
      <c r="I82" s="28">
        <v>35</v>
      </c>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row>
    <row r="83" s="22" customFormat="1" ht="109" customHeight="1" spans="1:253">
      <c r="A83" s="48">
        <v>7</v>
      </c>
      <c r="B83" s="58" t="s">
        <v>76</v>
      </c>
      <c r="C83" s="58" t="s">
        <v>77</v>
      </c>
      <c r="D83" s="51" t="s">
        <v>20</v>
      </c>
      <c r="E83" s="51">
        <v>65.28</v>
      </c>
      <c r="F83" s="52"/>
      <c r="G83" s="53">
        <f t="shared" si="8"/>
        <v>0</v>
      </c>
      <c r="H83" s="54" t="s">
        <v>15</v>
      </c>
      <c r="I83" s="28">
        <v>5.18</v>
      </c>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9"/>
      <c r="FG83" s="19"/>
      <c r="FH83" s="19"/>
      <c r="FI83" s="19"/>
      <c r="FJ83" s="19"/>
      <c r="FK83" s="19"/>
      <c r="FL83" s="19"/>
      <c r="FM83" s="19"/>
      <c r="FN83" s="19"/>
      <c r="FO83" s="19"/>
      <c r="FP83" s="19"/>
      <c r="FQ83" s="19"/>
      <c r="FR83" s="19"/>
      <c r="FS83" s="19"/>
      <c r="FT83" s="19"/>
      <c r="FU83" s="19"/>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row>
    <row r="84" s="22" customFormat="1" ht="144" customHeight="1" spans="1:253">
      <c r="A84" s="48">
        <v>8</v>
      </c>
      <c r="B84" s="58" t="s">
        <v>94</v>
      </c>
      <c r="C84" s="58" t="s">
        <v>95</v>
      </c>
      <c r="D84" s="51" t="s">
        <v>20</v>
      </c>
      <c r="E84" s="51">
        <v>65.28</v>
      </c>
      <c r="F84" s="52"/>
      <c r="G84" s="53">
        <f t="shared" si="8"/>
        <v>0</v>
      </c>
      <c r="H84" s="54" t="s">
        <v>15</v>
      </c>
      <c r="I84" s="28">
        <v>32</v>
      </c>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row>
    <row r="85" s="22" customFormat="1" ht="72" customHeight="1" spans="1:253">
      <c r="A85" s="48">
        <v>9</v>
      </c>
      <c r="B85" s="58" t="s">
        <v>35</v>
      </c>
      <c r="C85" s="58" t="s">
        <v>36</v>
      </c>
      <c r="D85" s="51" t="s">
        <v>37</v>
      </c>
      <c r="E85" s="51">
        <v>6.81</v>
      </c>
      <c r="F85" s="52"/>
      <c r="G85" s="53">
        <f t="shared" si="8"/>
        <v>0</v>
      </c>
      <c r="H85" s="54" t="s">
        <v>15</v>
      </c>
      <c r="I85" s="28">
        <v>97.58</v>
      </c>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c r="EI85" s="19"/>
      <c r="EJ85" s="19"/>
      <c r="EK85" s="19"/>
      <c r="EL85" s="19"/>
      <c r="EM85" s="19"/>
      <c r="EN85" s="19"/>
      <c r="EO85" s="19"/>
      <c r="EP85" s="19"/>
      <c r="EQ85" s="19"/>
      <c r="ER85" s="19"/>
      <c r="ES85" s="19"/>
      <c r="ET85" s="19"/>
      <c r="EU85" s="19"/>
      <c r="EV85" s="19"/>
      <c r="EW85" s="19"/>
      <c r="EX85" s="19"/>
      <c r="EY85" s="19"/>
      <c r="EZ85" s="19"/>
      <c r="FA85" s="19"/>
      <c r="FB85" s="19"/>
      <c r="FC85" s="19"/>
      <c r="FD85" s="19"/>
      <c r="FE85" s="19"/>
      <c r="FF85" s="19"/>
      <c r="FG85" s="19"/>
      <c r="FH85" s="19"/>
      <c r="FI85" s="19"/>
      <c r="FJ85" s="19"/>
      <c r="FK85" s="19"/>
      <c r="FL85" s="19"/>
      <c r="FM85" s="19"/>
      <c r="FN85" s="19"/>
      <c r="FO85" s="19"/>
      <c r="FP85" s="19"/>
      <c r="FQ85" s="19"/>
      <c r="FR85" s="19"/>
      <c r="FS85" s="19"/>
      <c r="FT85" s="19"/>
      <c r="FU85" s="19"/>
      <c r="FV85" s="19"/>
      <c r="FW85" s="19"/>
      <c r="FX85" s="19"/>
      <c r="FY85" s="19"/>
      <c r="FZ85" s="19"/>
      <c r="GA85" s="19"/>
      <c r="GB85" s="19"/>
      <c r="GC85" s="19"/>
      <c r="GD85" s="19"/>
      <c r="GE85" s="19"/>
      <c r="GF85" s="19"/>
      <c r="GG85" s="19"/>
      <c r="GH85" s="19"/>
      <c r="GI85" s="19"/>
      <c r="GJ85" s="19"/>
      <c r="GK85" s="19"/>
      <c r="GL85" s="19"/>
      <c r="GM85" s="19"/>
      <c r="GN85" s="19"/>
      <c r="GO85" s="19"/>
      <c r="GP85" s="19"/>
      <c r="GQ85" s="19"/>
      <c r="GR85" s="19"/>
      <c r="GS85" s="19"/>
      <c r="GT85" s="19"/>
      <c r="GU85" s="19"/>
      <c r="GV85" s="19"/>
      <c r="GW85" s="19"/>
      <c r="GX85" s="19"/>
      <c r="GY85" s="19"/>
      <c r="GZ85" s="19"/>
      <c r="HA85" s="19"/>
      <c r="HB85" s="19"/>
      <c r="HC85" s="19"/>
      <c r="HD85" s="19"/>
      <c r="HE85" s="19"/>
      <c r="HF85" s="19"/>
      <c r="HG85" s="19"/>
      <c r="HH85" s="19"/>
      <c r="HI85" s="19"/>
      <c r="HJ85" s="19"/>
      <c r="HK85" s="19"/>
      <c r="HL85" s="19"/>
      <c r="HM85" s="19"/>
      <c r="HN85" s="19"/>
      <c r="HO85" s="19"/>
      <c r="HP85" s="19"/>
      <c r="HQ85" s="19"/>
      <c r="HR85" s="19"/>
      <c r="HS85" s="19"/>
      <c r="HT85" s="19"/>
      <c r="HU85" s="19"/>
      <c r="HV85" s="19"/>
      <c r="HW85" s="19"/>
      <c r="HX85" s="19"/>
      <c r="HY85" s="19"/>
      <c r="HZ85" s="19"/>
      <c r="IA85" s="19"/>
      <c r="IB85" s="19"/>
      <c r="IC85" s="19"/>
      <c r="ID85" s="19"/>
      <c r="IE85" s="19"/>
      <c r="IF85" s="19"/>
      <c r="IG85" s="19"/>
      <c r="IH85" s="19"/>
      <c r="II85" s="19"/>
      <c r="IJ85" s="19"/>
      <c r="IK85" s="19"/>
      <c r="IL85" s="19"/>
      <c r="IM85" s="19"/>
      <c r="IN85" s="19"/>
      <c r="IO85" s="19"/>
      <c r="IP85" s="19"/>
      <c r="IQ85" s="19"/>
      <c r="IR85" s="19"/>
      <c r="IS85" s="19"/>
    </row>
    <row r="86" s="21" customFormat="1" ht="36.95" customHeight="1" spans="1:9">
      <c r="A86" s="34"/>
      <c r="B86" s="45" t="s">
        <v>47</v>
      </c>
      <c r="C86" s="46"/>
      <c r="D86" s="40"/>
      <c r="E86" s="47"/>
      <c r="F86" s="52"/>
      <c r="G86" s="43"/>
      <c r="H86" s="44"/>
      <c r="I86" s="57"/>
    </row>
    <row r="87" s="22" customFormat="1" ht="115" customHeight="1" spans="1:253">
      <c r="A87" s="48">
        <v>1</v>
      </c>
      <c r="B87" s="58" t="s">
        <v>96</v>
      </c>
      <c r="C87" s="58" t="s">
        <v>97</v>
      </c>
      <c r="D87" s="51" t="s">
        <v>20</v>
      </c>
      <c r="E87" s="51">
        <v>675</v>
      </c>
      <c r="F87" s="52"/>
      <c r="G87" s="53">
        <f t="shared" ref="G87:G94" si="9">E87*F87</f>
        <v>0</v>
      </c>
      <c r="H87" s="54" t="s">
        <v>15</v>
      </c>
      <c r="I87" s="28">
        <v>1.15</v>
      </c>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19"/>
      <c r="EB87" s="19"/>
      <c r="EC87" s="19"/>
      <c r="ED87" s="19"/>
      <c r="EE87" s="19"/>
      <c r="EF87" s="19"/>
      <c r="EG87" s="19"/>
      <c r="EH87" s="19"/>
      <c r="EI87" s="19"/>
      <c r="EJ87" s="19"/>
      <c r="EK87" s="19"/>
      <c r="EL87" s="19"/>
      <c r="EM87" s="19"/>
      <c r="EN87" s="19"/>
      <c r="EO87" s="19"/>
      <c r="EP87" s="19"/>
      <c r="EQ87" s="19"/>
      <c r="ER87" s="19"/>
      <c r="ES87" s="19"/>
      <c r="ET87" s="19"/>
      <c r="EU87" s="19"/>
      <c r="EV87" s="19"/>
      <c r="EW87" s="19"/>
      <c r="EX87" s="19"/>
      <c r="EY87" s="19"/>
      <c r="EZ87" s="19"/>
      <c r="FA87" s="19"/>
      <c r="FB87" s="19"/>
      <c r="FC87" s="19"/>
      <c r="FD87" s="19"/>
      <c r="FE87" s="19"/>
      <c r="FF87" s="19"/>
      <c r="FG87" s="19"/>
      <c r="FH87" s="19"/>
      <c r="FI87" s="19"/>
      <c r="FJ87" s="19"/>
      <c r="FK87" s="19"/>
      <c r="FL87" s="19"/>
      <c r="FM87" s="19"/>
      <c r="FN87" s="19"/>
      <c r="FO87" s="19"/>
      <c r="FP87" s="19"/>
      <c r="FQ87" s="19"/>
      <c r="FR87" s="19"/>
      <c r="FS87" s="19"/>
      <c r="FT87" s="19"/>
      <c r="FU87" s="19"/>
      <c r="FV87" s="19"/>
      <c r="FW87" s="19"/>
      <c r="FX87" s="19"/>
      <c r="FY87" s="19"/>
      <c r="FZ87" s="19"/>
      <c r="GA87" s="19"/>
      <c r="GB87" s="19"/>
      <c r="GC87" s="19"/>
      <c r="GD87" s="19"/>
      <c r="GE87" s="19"/>
      <c r="GF87" s="19"/>
      <c r="GG87" s="19"/>
      <c r="GH87" s="19"/>
      <c r="GI87" s="19"/>
      <c r="GJ87" s="19"/>
      <c r="GK87" s="19"/>
      <c r="GL87" s="19"/>
      <c r="GM87" s="19"/>
      <c r="GN87" s="19"/>
      <c r="GO87" s="19"/>
      <c r="GP87" s="19"/>
      <c r="GQ87" s="19"/>
      <c r="GR87" s="19"/>
      <c r="GS87" s="19"/>
      <c r="GT87" s="19"/>
      <c r="GU87" s="19"/>
      <c r="GV87" s="19"/>
      <c r="GW87" s="19"/>
      <c r="GX87" s="19"/>
      <c r="GY87" s="19"/>
      <c r="GZ87" s="19"/>
      <c r="HA87" s="19"/>
      <c r="HB87" s="19"/>
      <c r="HC87" s="19"/>
      <c r="HD87" s="19"/>
      <c r="HE87" s="19"/>
      <c r="HF87" s="19"/>
      <c r="HG87" s="19"/>
      <c r="HH87" s="19"/>
      <c r="HI87" s="19"/>
      <c r="HJ87" s="19"/>
      <c r="HK87" s="19"/>
      <c r="HL87" s="19"/>
      <c r="HM87" s="19"/>
      <c r="HN87" s="19"/>
      <c r="HO87" s="19"/>
      <c r="HP87" s="19"/>
      <c r="HQ87" s="19"/>
      <c r="HR87" s="19"/>
      <c r="HS87" s="19"/>
      <c r="HT87" s="19"/>
      <c r="HU87" s="19"/>
      <c r="HV87" s="19"/>
      <c r="HW87" s="19"/>
      <c r="HX87" s="19"/>
      <c r="HY87" s="19"/>
      <c r="HZ87" s="19"/>
      <c r="IA87" s="19"/>
      <c r="IB87" s="19"/>
      <c r="IC87" s="19"/>
      <c r="ID87" s="19"/>
      <c r="IE87" s="19"/>
      <c r="IF87" s="19"/>
      <c r="IG87" s="19"/>
      <c r="IH87" s="19"/>
      <c r="II87" s="19"/>
      <c r="IJ87" s="19"/>
      <c r="IK87" s="19"/>
      <c r="IL87" s="19"/>
      <c r="IM87" s="19"/>
      <c r="IN87" s="19"/>
      <c r="IO87" s="19"/>
      <c r="IP87" s="19"/>
      <c r="IQ87" s="19"/>
      <c r="IR87" s="19"/>
      <c r="IS87" s="19"/>
    </row>
    <row r="88" s="22" customFormat="1" ht="139" customHeight="1" spans="1:253">
      <c r="A88" s="48">
        <v>2</v>
      </c>
      <c r="B88" s="58" t="s">
        <v>78</v>
      </c>
      <c r="C88" s="58" t="s">
        <v>79</v>
      </c>
      <c r="D88" s="51" t="s">
        <v>20</v>
      </c>
      <c r="E88" s="51">
        <v>675</v>
      </c>
      <c r="F88" s="52"/>
      <c r="G88" s="53">
        <f t="shared" si="9"/>
        <v>0</v>
      </c>
      <c r="H88" s="54" t="s">
        <v>15</v>
      </c>
      <c r="I88" s="28">
        <v>25</v>
      </c>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c r="CW88" s="19"/>
      <c r="CX88" s="19"/>
      <c r="CY88" s="19"/>
      <c r="CZ88" s="19"/>
      <c r="DA88" s="19"/>
      <c r="DB88" s="19"/>
      <c r="DC88" s="19"/>
      <c r="DD88" s="19"/>
      <c r="DE88" s="19"/>
      <c r="DF88" s="19"/>
      <c r="DG88" s="19"/>
      <c r="DH88" s="19"/>
      <c r="DI88" s="19"/>
      <c r="DJ88" s="19"/>
      <c r="DK88" s="19"/>
      <c r="DL88" s="19"/>
      <c r="DM88" s="19"/>
      <c r="DN88" s="19"/>
      <c r="DO88" s="19"/>
      <c r="DP88" s="19"/>
      <c r="DQ88" s="19"/>
      <c r="DR88" s="19"/>
      <c r="DS88" s="19"/>
      <c r="DT88" s="19"/>
      <c r="DU88" s="19"/>
      <c r="DV88" s="19"/>
      <c r="DW88" s="19"/>
      <c r="DX88" s="19"/>
      <c r="DY88" s="19"/>
      <c r="DZ88" s="19"/>
      <c r="EA88" s="19"/>
      <c r="EB88" s="19"/>
      <c r="EC88" s="19"/>
      <c r="ED88" s="19"/>
      <c r="EE88" s="19"/>
      <c r="EF88" s="19"/>
      <c r="EG88" s="19"/>
      <c r="EH88" s="19"/>
      <c r="EI88" s="19"/>
      <c r="EJ88" s="19"/>
      <c r="EK88" s="19"/>
      <c r="EL88" s="19"/>
      <c r="EM88" s="19"/>
      <c r="EN88" s="19"/>
      <c r="EO88" s="19"/>
      <c r="EP88" s="19"/>
      <c r="EQ88" s="19"/>
      <c r="ER88" s="19"/>
      <c r="ES88" s="19"/>
      <c r="ET88" s="19"/>
      <c r="EU88" s="19"/>
      <c r="EV88" s="19"/>
      <c r="EW88" s="19"/>
      <c r="EX88" s="19"/>
      <c r="EY88" s="19"/>
      <c r="EZ88" s="19"/>
      <c r="FA88" s="19"/>
      <c r="FB88" s="19"/>
      <c r="FC88" s="19"/>
      <c r="FD88" s="19"/>
      <c r="FE88" s="19"/>
      <c r="FF88" s="19"/>
      <c r="FG88" s="19"/>
      <c r="FH88" s="19"/>
      <c r="FI88" s="19"/>
      <c r="FJ88" s="19"/>
      <c r="FK88" s="19"/>
      <c r="FL88" s="19"/>
      <c r="FM88" s="19"/>
      <c r="FN88" s="19"/>
      <c r="FO88" s="19"/>
      <c r="FP88" s="19"/>
      <c r="FQ88" s="19"/>
      <c r="FR88" s="19"/>
      <c r="FS88" s="19"/>
      <c r="FT88" s="19"/>
      <c r="FU88" s="19"/>
      <c r="FV88" s="19"/>
      <c r="FW88" s="19"/>
      <c r="FX88" s="19"/>
      <c r="FY88" s="19"/>
      <c r="FZ88" s="19"/>
      <c r="GA88" s="19"/>
      <c r="GB88" s="19"/>
      <c r="GC88" s="19"/>
      <c r="GD88" s="19"/>
      <c r="GE88" s="19"/>
      <c r="GF88" s="19"/>
      <c r="GG88" s="19"/>
      <c r="GH88" s="19"/>
      <c r="GI88" s="19"/>
      <c r="GJ88" s="19"/>
      <c r="GK88" s="19"/>
      <c r="GL88" s="19"/>
      <c r="GM88" s="19"/>
      <c r="GN88" s="19"/>
      <c r="GO88" s="19"/>
      <c r="GP88" s="19"/>
      <c r="GQ88" s="19"/>
      <c r="GR88" s="19"/>
      <c r="GS88" s="19"/>
      <c r="GT88" s="19"/>
      <c r="GU88" s="19"/>
      <c r="GV88" s="19"/>
      <c r="GW88" s="19"/>
      <c r="GX88" s="19"/>
      <c r="GY88" s="19"/>
      <c r="GZ88" s="19"/>
      <c r="HA88" s="19"/>
      <c r="HB88" s="19"/>
      <c r="HC88" s="19"/>
      <c r="HD88" s="19"/>
      <c r="HE88" s="19"/>
      <c r="HF88" s="19"/>
      <c r="HG88" s="19"/>
      <c r="HH88" s="19"/>
      <c r="HI88" s="19"/>
      <c r="HJ88" s="19"/>
      <c r="HK88" s="19"/>
      <c r="HL88" s="19"/>
      <c r="HM88" s="19"/>
      <c r="HN88" s="19"/>
      <c r="HO88" s="19"/>
      <c r="HP88" s="19"/>
      <c r="HQ88" s="19"/>
      <c r="HR88" s="19"/>
      <c r="HS88" s="19"/>
      <c r="HT88" s="19"/>
      <c r="HU88" s="19"/>
      <c r="HV88" s="19"/>
      <c r="HW88" s="19"/>
      <c r="HX88" s="19"/>
      <c r="HY88" s="19"/>
      <c r="HZ88" s="19"/>
      <c r="IA88" s="19"/>
      <c r="IB88" s="19"/>
      <c r="IC88" s="19"/>
      <c r="ID88" s="19"/>
      <c r="IE88" s="19"/>
      <c r="IF88" s="19"/>
      <c r="IG88" s="19"/>
      <c r="IH88" s="19"/>
      <c r="II88" s="19"/>
      <c r="IJ88" s="19"/>
      <c r="IK88" s="19"/>
      <c r="IL88" s="19"/>
      <c r="IM88" s="19"/>
      <c r="IN88" s="19"/>
      <c r="IO88" s="19"/>
      <c r="IP88" s="19"/>
      <c r="IQ88" s="19"/>
      <c r="IR88" s="19"/>
      <c r="IS88" s="19"/>
    </row>
    <row r="89" s="22" customFormat="1" ht="115" customHeight="1" spans="1:253">
      <c r="A89" s="48">
        <v>3</v>
      </c>
      <c r="B89" s="58" t="s">
        <v>82</v>
      </c>
      <c r="C89" s="58" t="s">
        <v>83</v>
      </c>
      <c r="D89" s="51" t="s">
        <v>20</v>
      </c>
      <c r="E89" s="51">
        <v>116.76</v>
      </c>
      <c r="F89" s="52"/>
      <c r="G89" s="53">
        <f t="shared" si="9"/>
        <v>0</v>
      </c>
      <c r="H89" s="54" t="s">
        <v>15</v>
      </c>
      <c r="I89" s="28">
        <v>1.5</v>
      </c>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c r="EI89" s="19"/>
      <c r="EJ89" s="19"/>
      <c r="EK89" s="19"/>
      <c r="EL89" s="19"/>
      <c r="EM89" s="19"/>
      <c r="EN89" s="19"/>
      <c r="EO89" s="19"/>
      <c r="EP89" s="19"/>
      <c r="EQ89" s="19"/>
      <c r="ER89" s="19"/>
      <c r="ES89" s="19"/>
      <c r="ET89" s="19"/>
      <c r="EU89" s="19"/>
      <c r="EV89" s="19"/>
      <c r="EW89" s="19"/>
      <c r="EX89" s="19"/>
      <c r="EY89" s="19"/>
      <c r="EZ89" s="19"/>
      <c r="FA89" s="19"/>
      <c r="FB89" s="19"/>
      <c r="FC89" s="19"/>
      <c r="FD89" s="19"/>
      <c r="FE89" s="19"/>
      <c r="FF89" s="19"/>
      <c r="FG89" s="19"/>
      <c r="FH89" s="19"/>
      <c r="FI89" s="19"/>
      <c r="FJ89" s="19"/>
      <c r="FK89" s="19"/>
      <c r="FL89" s="19"/>
      <c r="FM89" s="19"/>
      <c r="FN89" s="19"/>
      <c r="FO89" s="19"/>
      <c r="FP89" s="19"/>
      <c r="FQ89" s="19"/>
      <c r="FR89" s="19"/>
      <c r="FS89" s="19"/>
      <c r="FT89" s="19"/>
      <c r="FU89" s="19"/>
      <c r="FV89" s="19"/>
      <c r="FW89" s="19"/>
      <c r="FX89" s="19"/>
      <c r="FY89" s="19"/>
      <c r="FZ89" s="19"/>
      <c r="GA89" s="19"/>
      <c r="GB89" s="19"/>
      <c r="GC89" s="19"/>
      <c r="GD89" s="19"/>
      <c r="GE89" s="19"/>
      <c r="GF89" s="19"/>
      <c r="GG89" s="19"/>
      <c r="GH89" s="19"/>
      <c r="GI89" s="19"/>
      <c r="GJ89" s="19"/>
      <c r="GK89" s="19"/>
      <c r="GL89" s="19"/>
      <c r="GM89" s="19"/>
      <c r="GN89" s="19"/>
      <c r="GO89" s="19"/>
      <c r="GP89" s="19"/>
      <c r="GQ89" s="19"/>
      <c r="GR89" s="19"/>
      <c r="GS89" s="19"/>
      <c r="GT89" s="19"/>
      <c r="GU89" s="19"/>
      <c r="GV89" s="19"/>
      <c r="GW89" s="19"/>
      <c r="GX89" s="19"/>
      <c r="GY89" s="19"/>
      <c r="GZ89" s="19"/>
      <c r="HA89" s="19"/>
      <c r="HB89" s="19"/>
      <c r="HC89" s="19"/>
      <c r="HD89" s="19"/>
      <c r="HE89" s="19"/>
      <c r="HF89" s="19"/>
      <c r="HG89" s="19"/>
      <c r="HH89" s="19"/>
      <c r="HI89" s="19"/>
      <c r="HJ89" s="19"/>
      <c r="HK89" s="19"/>
      <c r="HL89" s="19"/>
      <c r="HM89" s="19"/>
      <c r="HN89" s="19"/>
      <c r="HO89" s="19"/>
      <c r="HP89" s="19"/>
      <c r="HQ89" s="19"/>
      <c r="HR89" s="19"/>
      <c r="HS89" s="19"/>
      <c r="HT89" s="19"/>
      <c r="HU89" s="19"/>
      <c r="HV89" s="19"/>
      <c r="HW89" s="19"/>
      <c r="HX89" s="19"/>
      <c r="HY89" s="19"/>
      <c r="HZ89" s="19"/>
      <c r="IA89" s="19"/>
      <c r="IB89" s="19"/>
      <c r="IC89" s="19"/>
      <c r="ID89" s="19"/>
      <c r="IE89" s="19"/>
      <c r="IF89" s="19"/>
      <c r="IG89" s="19"/>
      <c r="IH89" s="19"/>
      <c r="II89" s="19"/>
      <c r="IJ89" s="19"/>
      <c r="IK89" s="19"/>
      <c r="IL89" s="19"/>
      <c r="IM89" s="19"/>
      <c r="IN89" s="19"/>
      <c r="IO89" s="19"/>
      <c r="IP89" s="19"/>
      <c r="IQ89" s="19"/>
      <c r="IR89" s="19"/>
      <c r="IS89" s="19"/>
    </row>
    <row r="90" s="22" customFormat="1" ht="140" customHeight="1" spans="1:9">
      <c r="A90" s="48">
        <v>4</v>
      </c>
      <c r="B90" s="58" t="s">
        <v>84</v>
      </c>
      <c r="C90" s="58" t="s">
        <v>79</v>
      </c>
      <c r="D90" s="51" t="s">
        <v>20</v>
      </c>
      <c r="E90" s="51">
        <v>116.76</v>
      </c>
      <c r="F90" s="52"/>
      <c r="G90" s="53">
        <f t="shared" si="9"/>
        <v>0</v>
      </c>
      <c r="H90" s="54" t="s">
        <v>15</v>
      </c>
      <c r="I90" s="74">
        <v>25</v>
      </c>
    </row>
    <row r="91" s="22" customFormat="1" ht="115" customHeight="1" spans="1:253">
      <c r="A91" s="48">
        <v>5</v>
      </c>
      <c r="B91" s="58" t="s">
        <v>98</v>
      </c>
      <c r="C91" s="58" t="s">
        <v>99</v>
      </c>
      <c r="D91" s="51" t="s">
        <v>20</v>
      </c>
      <c r="E91" s="51">
        <v>150</v>
      </c>
      <c r="F91" s="52"/>
      <c r="G91" s="53">
        <f t="shared" si="9"/>
        <v>0</v>
      </c>
      <c r="H91" s="54" t="s">
        <v>15</v>
      </c>
      <c r="I91" s="28">
        <v>105</v>
      </c>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c r="DE91" s="19"/>
      <c r="DF91" s="19"/>
      <c r="DG91" s="19"/>
      <c r="DH91" s="19"/>
      <c r="DI91" s="19"/>
      <c r="DJ91" s="19"/>
      <c r="DK91" s="19"/>
      <c r="DL91" s="19"/>
      <c r="DM91" s="19"/>
      <c r="DN91" s="19"/>
      <c r="DO91" s="19"/>
      <c r="DP91" s="19"/>
      <c r="DQ91" s="19"/>
      <c r="DR91" s="19"/>
      <c r="DS91" s="19"/>
      <c r="DT91" s="19"/>
      <c r="DU91" s="19"/>
      <c r="DV91" s="19"/>
      <c r="DW91" s="19"/>
      <c r="DX91" s="19"/>
      <c r="DY91" s="19"/>
      <c r="DZ91" s="19"/>
      <c r="EA91" s="19"/>
      <c r="EB91" s="19"/>
      <c r="EC91" s="19"/>
      <c r="ED91" s="19"/>
      <c r="EE91" s="19"/>
      <c r="EF91" s="19"/>
      <c r="EG91" s="19"/>
      <c r="EH91" s="19"/>
      <c r="EI91" s="19"/>
      <c r="EJ91" s="19"/>
      <c r="EK91" s="19"/>
      <c r="EL91" s="19"/>
      <c r="EM91" s="19"/>
      <c r="EN91" s="19"/>
      <c r="EO91" s="19"/>
      <c r="EP91" s="19"/>
      <c r="EQ91" s="19"/>
      <c r="ER91" s="19"/>
      <c r="ES91" s="19"/>
      <c r="ET91" s="19"/>
      <c r="EU91" s="19"/>
      <c r="EV91" s="19"/>
      <c r="EW91" s="19"/>
      <c r="EX91" s="19"/>
      <c r="EY91" s="19"/>
      <c r="EZ91" s="19"/>
      <c r="FA91" s="19"/>
      <c r="FB91" s="19"/>
      <c r="FC91" s="19"/>
      <c r="FD91" s="19"/>
      <c r="FE91" s="19"/>
      <c r="FF91" s="19"/>
      <c r="FG91" s="19"/>
      <c r="FH91" s="19"/>
      <c r="FI91" s="19"/>
      <c r="FJ91" s="19"/>
      <c r="FK91" s="19"/>
      <c r="FL91" s="19"/>
      <c r="FM91" s="19"/>
      <c r="FN91" s="19"/>
      <c r="FO91" s="19"/>
      <c r="FP91" s="19"/>
      <c r="FQ91" s="19"/>
      <c r="FR91" s="19"/>
      <c r="FS91" s="19"/>
      <c r="FT91" s="19"/>
      <c r="FU91" s="19"/>
      <c r="FV91" s="19"/>
      <c r="FW91" s="19"/>
      <c r="FX91" s="19"/>
      <c r="FY91" s="19"/>
      <c r="FZ91" s="19"/>
      <c r="GA91" s="19"/>
      <c r="GB91" s="19"/>
      <c r="GC91" s="19"/>
      <c r="GD91" s="19"/>
      <c r="GE91" s="19"/>
      <c r="GF91" s="19"/>
      <c r="GG91" s="19"/>
      <c r="GH91" s="19"/>
      <c r="GI91" s="19"/>
      <c r="GJ91" s="19"/>
      <c r="GK91" s="19"/>
      <c r="GL91" s="19"/>
      <c r="GM91" s="19"/>
      <c r="GN91" s="19"/>
      <c r="GO91" s="19"/>
      <c r="GP91" s="19"/>
      <c r="GQ91" s="19"/>
      <c r="GR91" s="19"/>
      <c r="GS91" s="19"/>
      <c r="GT91" s="19"/>
      <c r="GU91" s="19"/>
      <c r="GV91" s="19"/>
      <c r="GW91" s="19"/>
      <c r="GX91" s="19"/>
      <c r="GY91" s="19"/>
      <c r="GZ91" s="19"/>
      <c r="HA91" s="19"/>
      <c r="HB91" s="19"/>
      <c r="HC91" s="19"/>
      <c r="HD91" s="19"/>
      <c r="HE91" s="19"/>
      <c r="HF91" s="19"/>
      <c r="HG91" s="19"/>
      <c r="HH91" s="19"/>
      <c r="HI91" s="19"/>
      <c r="HJ91" s="19"/>
      <c r="HK91" s="19"/>
      <c r="HL91" s="19"/>
      <c r="HM91" s="19"/>
      <c r="HN91" s="19"/>
      <c r="HO91" s="19"/>
      <c r="HP91" s="19"/>
      <c r="HQ91" s="19"/>
      <c r="HR91" s="19"/>
      <c r="HS91" s="19"/>
      <c r="HT91" s="19"/>
      <c r="HU91" s="19"/>
      <c r="HV91" s="19"/>
      <c r="HW91" s="19"/>
      <c r="HX91" s="19"/>
      <c r="HY91" s="19"/>
      <c r="HZ91" s="19"/>
      <c r="IA91" s="19"/>
      <c r="IB91" s="19"/>
      <c r="IC91" s="19"/>
      <c r="ID91" s="19"/>
      <c r="IE91" s="19"/>
      <c r="IF91" s="19"/>
      <c r="IG91" s="19"/>
      <c r="IH91" s="19"/>
      <c r="II91" s="19"/>
      <c r="IJ91" s="19"/>
      <c r="IK91" s="19"/>
      <c r="IL91" s="19"/>
      <c r="IM91" s="19"/>
      <c r="IN91" s="19"/>
      <c r="IO91" s="19"/>
      <c r="IP91" s="19"/>
      <c r="IQ91" s="19"/>
      <c r="IR91" s="19"/>
      <c r="IS91" s="19"/>
    </row>
    <row r="92" s="22" customFormat="1" ht="105" customHeight="1" spans="1:9">
      <c r="A92" s="48">
        <v>6</v>
      </c>
      <c r="B92" s="58" t="s">
        <v>85</v>
      </c>
      <c r="C92" s="58" t="s">
        <v>86</v>
      </c>
      <c r="D92" s="51" t="s">
        <v>20</v>
      </c>
      <c r="E92" s="51">
        <v>102.58</v>
      </c>
      <c r="F92" s="52"/>
      <c r="G92" s="53">
        <f t="shared" si="9"/>
        <v>0</v>
      </c>
      <c r="H92" s="54" t="s">
        <v>15</v>
      </c>
      <c r="I92" s="74">
        <v>3.71</v>
      </c>
    </row>
    <row r="93" s="22" customFormat="1" ht="87" customHeight="1" spans="1:9">
      <c r="A93" s="48">
        <v>7</v>
      </c>
      <c r="B93" s="58" t="s">
        <v>87</v>
      </c>
      <c r="C93" s="58" t="s">
        <v>88</v>
      </c>
      <c r="D93" s="51" t="s">
        <v>20</v>
      </c>
      <c r="E93" s="51">
        <v>102.58</v>
      </c>
      <c r="F93" s="52"/>
      <c r="G93" s="53">
        <f t="shared" si="9"/>
        <v>0</v>
      </c>
      <c r="H93" s="54" t="s">
        <v>15</v>
      </c>
      <c r="I93" s="74">
        <v>35</v>
      </c>
    </row>
    <row r="94" s="22" customFormat="1" ht="75" customHeight="1" spans="1:9">
      <c r="A94" s="48">
        <v>8</v>
      </c>
      <c r="B94" s="58" t="s">
        <v>35</v>
      </c>
      <c r="C94" s="58" t="s">
        <v>36</v>
      </c>
      <c r="D94" s="51" t="s">
        <v>37</v>
      </c>
      <c r="E94" s="51">
        <v>6.71</v>
      </c>
      <c r="F94" s="52"/>
      <c r="G94" s="53">
        <f t="shared" si="9"/>
        <v>0</v>
      </c>
      <c r="H94" s="54" t="s">
        <v>15</v>
      </c>
      <c r="I94" s="74">
        <v>97.58</v>
      </c>
    </row>
    <row r="95" s="21" customFormat="1" ht="36.95" customHeight="1" spans="1:9">
      <c r="A95" s="34"/>
      <c r="B95" s="45" t="s">
        <v>48</v>
      </c>
      <c r="C95" s="46"/>
      <c r="D95" s="40"/>
      <c r="E95" s="47"/>
      <c r="F95" s="52"/>
      <c r="G95" s="43"/>
      <c r="H95" s="44"/>
      <c r="I95" s="57"/>
    </row>
    <row r="96" s="22" customFormat="1" ht="84" customHeight="1" spans="1:9">
      <c r="A96" s="48">
        <v>1</v>
      </c>
      <c r="B96" s="58" t="s">
        <v>100</v>
      </c>
      <c r="C96" s="58" t="s">
        <v>88</v>
      </c>
      <c r="D96" s="59"/>
      <c r="E96" s="59">
        <v>171.43</v>
      </c>
      <c r="F96" s="52"/>
      <c r="G96" s="53">
        <f t="shared" ref="G96:G101" si="10">E96*F96</f>
        <v>0</v>
      </c>
      <c r="H96" s="54" t="s">
        <v>15</v>
      </c>
      <c r="I96" s="74">
        <v>45</v>
      </c>
    </row>
    <row r="97" s="22" customFormat="1" ht="84" customHeight="1" spans="1:9">
      <c r="A97" s="48">
        <v>2</v>
      </c>
      <c r="B97" s="58" t="s">
        <v>87</v>
      </c>
      <c r="C97" s="58" t="s">
        <v>88</v>
      </c>
      <c r="D97" s="59"/>
      <c r="E97" s="59">
        <v>397.73</v>
      </c>
      <c r="F97" s="52"/>
      <c r="G97" s="53">
        <f t="shared" si="10"/>
        <v>0</v>
      </c>
      <c r="H97" s="54" t="s">
        <v>15</v>
      </c>
      <c r="I97" s="74">
        <v>35</v>
      </c>
    </row>
    <row r="98" s="21" customFormat="1" ht="36.95" customHeight="1" spans="1:9">
      <c r="A98" s="34"/>
      <c r="B98" s="45" t="s">
        <v>101</v>
      </c>
      <c r="C98" s="46"/>
      <c r="D98" s="40"/>
      <c r="E98" s="47"/>
      <c r="F98" s="52"/>
      <c r="G98" s="43"/>
      <c r="H98" s="44"/>
      <c r="I98" s="57"/>
    </row>
    <row r="99" s="22" customFormat="1" ht="105" customHeight="1" spans="1:9">
      <c r="A99" s="48">
        <v>1</v>
      </c>
      <c r="B99" s="58" t="s">
        <v>76</v>
      </c>
      <c r="C99" s="58" t="s">
        <v>77</v>
      </c>
      <c r="D99" s="51" t="s">
        <v>20</v>
      </c>
      <c r="E99" s="51">
        <v>624.12</v>
      </c>
      <c r="F99" s="52"/>
      <c r="G99" s="53">
        <f t="shared" si="10"/>
        <v>0</v>
      </c>
      <c r="H99" s="54" t="s">
        <v>15</v>
      </c>
      <c r="I99" s="74">
        <v>5.18</v>
      </c>
    </row>
    <row r="100" s="22" customFormat="1" ht="138" customHeight="1" spans="1:9">
      <c r="A100" s="48">
        <v>2</v>
      </c>
      <c r="B100" s="58" t="s">
        <v>78</v>
      </c>
      <c r="C100" s="58" t="s">
        <v>79</v>
      </c>
      <c r="D100" s="51" t="s">
        <v>20</v>
      </c>
      <c r="E100" s="51">
        <v>624.12</v>
      </c>
      <c r="F100" s="52"/>
      <c r="G100" s="53">
        <f t="shared" si="10"/>
        <v>0</v>
      </c>
      <c r="H100" s="54" t="s">
        <v>15</v>
      </c>
      <c r="I100" s="74">
        <v>25</v>
      </c>
    </row>
    <row r="101" s="22" customFormat="1" ht="74" customHeight="1" spans="1:9">
      <c r="A101" s="48">
        <v>3</v>
      </c>
      <c r="B101" s="58" t="s">
        <v>35</v>
      </c>
      <c r="C101" s="58" t="s">
        <v>36</v>
      </c>
      <c r="D101" s="51" t="s">
        <v>37</v>
      </c>
      <c r="E101" s="51">
        <v>1.25</v>
      </c>
      <c r="F101" s="52"/>
      <c r="G101" s="53">
        <f t="shared" si="10"/>
        <v>0</v>
      </c>
      <c r="H101" s="54" t="s">
        <v>15</v>
      </c>
      <c r="I101" s="74">
        <v>97.58</v>
      </c>
    </row>
    <row r="102" s="21" customFormat="1" ht="36.95" customHeight="1" spans="1:9">
      <c r="A102" s="34"/>
      <c r="B102" s="45" t="s">
        <v>51</v>
      </c>
      <c r="C102" s="46"/>
      <c r="D102" s="40"/>
      <c r="E102" s="47"/>
      <c r="F102" s="52"/>
      <c r="G102" s="43"/>
      <c r="H102" s="44"/>
      <c r="I102" s="57"/>
    </row>
    <row r="103" s="22" customFormat="1" ht="105" customHeight="1" spans="1:9">
      <c r="A103" s="48">
        <v>1</v>
      </c>
      <c r="B103" s="58" t="s">
        <v>82</v>
      </c>
      <c r="C103" s="58" t="s">
        <v>83</v>
      </c>
      <c r="D103" s="51" t="s">
        <v>20</v>
      </c>
      <c r="E103" s="51">
        <v>326</v>
      </c>
      <c r="F103" s="52"/>
      <c r="G103" s="53">
        <f t="shared" ref="G103:G105" si="11">E103*F103</f>
        <v>0</v>
      </c>
      <c r="H103" s="54" t="s">
        <v>15</v>
      </c>
      <c r="I103" s="74">
        <v>1.5</v>
      </c>
    </row>
    <row r="104" s="22" customFormat="1" ht="138" customHeight="1" spans="1:9">
      <c r="A104" s="48">
        <v>2</v>
      </c>
      <c r="B104" s="58" t="s">
        <v>84</v>
      </c>
      <c r="C104" s="58" t="s">
        <v>79</v>
      </c>
      <c r="D104" s="51" t="s">
        <v>20</v>
      </c>
      <c r="E104" s="51">
        <v>326</v>
      </c>
      <c r="F104" s="52"/>
      <c r="G104" s="53">
        <f t="shared" si="11"/>
        <v>0</v>
      </c>
      <c r="H104" s="54" t="s">
        <v>15</v>
      </c>
      <c r="I104" s="74">
        <v>25</v>
      </c>
    </row>
    <row r="105" s="22" customFormat="1" ht="77" customHeight="1" spans="1:9">
      <c r="A105" s="48">
        <v>3</v>
      </c>
      <c r="B105" s="58" t="s">
        <v>35</v>
      </c>
      <c r="C105" s="58" t="s">
        <v>36</v>
      </c>
      <c r="D105" s="51" t="s">
        <v>37</v>
      </c>
      <c r="E105" s="51">
        <v>0.65</v>
      </c>
      <c r="F105" s="52"/>
      <c r="G105" s="53">
        <f t="shared" si="11"/>
        <v>0</v>
      </c>
      <c r="H105" s="54" t="s">
        <v>15</v>
      </c>
      <c r="I105" s="74">
        <v>97.58</v>
      </c>
    </row>
    <row r="106" s="21" customFormat="1" ht="36.95" customHeight="1" spans="1:9">
      <c r="A106" s="34"/>
      <c r="B106" s="45" t="s">
        <v>102</v>
      </c>
      <c r="C106" s="46"/>
      <c r="D106" s="40"/>
      <c r="E106" s="47"/>
      <c r="F106" s="52"/>
      <c r="G106" s="43"/>
      <c r="H106" s="44"/>
      <c r="I106" s="57"/>
    </row>
    <row r="107" s="22" customFormat="1" ht="112" customHeight="1" spans="1:9">
      <c r="A107" s="48">
        <v>1</v>
      </c>
      <c r="B107" s="58" t="s">
        <v>89</v>
      </c>
      <c r="C107" s="58" t="s">
        <v>86</v>
      </c>
      <c r="D107" s="51" t="s">
        <v>20</v>
      </c>
      <c r="E107" s="51">
        <v>50</v>
      </c>
      <c r="F107" s="52"/>
      <c r="G107" s="53">
        <f t="shared" ref="G107:G109" si="12">E107*F107</f>
        <v>0</v>
      </c>
      <c r="H107" s="54" t="s">
        <v>15</v>
      </c>
      <c r="I107" s="74">
        <v>5.32</v>
      </c>
    </row>
    <row r="108" s="22" customFormat="1" ht="112" customHeight="1" spans="1:9">
      <c r="A108" s="48">
        <v>2</v>
      </c>
      <c r="B108" s="58" t="s">
        <v>90</v>
      </c>
      <c r="C108" s="58" t="s">
        <v>91</v>
      </c>
      <c r="D108" s="51" t="s">
        <v>20</v>
      </c>
      <c r="E108" s="51">
        <v>50</v>
      </c>
      <c r="F108" s="52"/>
      <c r="G108" s="53">
        <f t="shared" si="12"/>
        <v>0</v>
      </c>
      <c r="H108" s="54" t="s">
        <v>15</v>
      </c>
      <c r="I108" s="74">
        <v>80</v>
      </c>
    </row>
    <row r="109" s="22" customFormat="1" ht="89" customHeight="1" spans="1:9">
      <c r="A109" s="48">
        <v>3</v>
      </c>
      <c r="B109" s="58" t="s">
        <v>35</v>
      </c>
      <c r="C109" s="58" t="s">
        <v>36</v>
      </c>
      <c r="D109" s="51" t="s">
        <v>37</v>
      </c>
      <c r="E109" s="51">
        <v>0.5</v>
      </c>
      <c r="F109" s="52"/>
      <c r="G109" s="53">
        <f t="shared" si="12"/>
        <v>0</v>
      </c>
      <c r="H109" s="54" t="s">
        <v>15</v>
      </c>
      <c r="I109" s="74">
        <v>97.58</v>
      </c>
    </row>
    <row r="110" s="21" customFormat="1" ht="36.95" customHeight="1" spans="1:9">
      <c r="A110" s="34"/>
      <c r="B110" s="45" t="s">
        <v>52</v>
      </c>
      <c r="C110" s="46"/>
      <c r="D110" s="40"/>
      <c r="E110" s="47"/>
      <c r="F110" s="52"/>
      <c r="G110" s="43"/>
      <c r="H110" s="44"/>
      <c r="I110" s="57"/>
    </row>
    <row r="111" s="22" customFormat="1" ht="111" customHeight="1" spans="1:9">
      <c r="A111" s="48">
        <v>1</v>
      </c>
      <c r="B111" s="58" t="s">
        <v>103</v>
      </c>
      <c r="C111" s="58" t="s">
        <v>86</v>
      </c>
      <c r="D111" s="51" t="s">
        <v>20</v>
      </c>
      <c r="E111" s="51">
        <v>8.64</v>
      </c>
      <c r="F111" s="52"/>
      <c r="G111" s="53">
        <f t="shared" ref="G111:G123" si="13">E111*F111</f>
        <v>0</v>
      </c>
      <c r="H111" s="54" t="s">
        <v>15</v>
      </c>
      <c r="I111" s="74">
        <v>3.55</v>
      </c>
    </row>
    <row r="112" s="22" customFormat="1" ht="127" customHeight="1" spans="1:9">
      <c r="A112" s="48">
        <v>2</v>
      </c>
      <c r="B112" s="58" t="s">
        <v>104</v>
      </c>
      <c r="C112" s="58" t="s">
        <v>105</v>
      </c>
      <c r="D112" s="51" t="s">
        <v>20</v>
      </c>
      <c r="E112" s="51">
        <v>8.64</v>
      </c>
      <c r="F112" s="52"/>
      <c r="G112" s="53">
        <f t="shared" si="13"/>
        <v>0</v>
      </c>
      <c r="H112" s="54" t="s">
        <v>15</v>
      </c>
      <c r="I112" s="74">
        <v>245</v>
      </c>
    </row>
    <row r="113" s="22" customFormat="1" ht="111" customHeight="1" spans="1:9">
      <c r="A113" s="48">
        <v>3</v>
      </c>
      <c r="B113" s="58" t="s">
        <v>89</v>
      </c>
      <c r="C113" s="58" t="s">
        <v>86</v>
      </c>
      <c r="D113" s="51" t="s">
        <v>20</v>
      </c>
      <c r="E113" s="51">
        <v>117.65</v>
      </c>
      <c r="F113" s="52"/>
      <c r="G113" s="53">
        <f t="shared" si="13"/>
        <v>0</v>
      </c>
      <c r="H113" s="54" t="s">
        <v>15</v>
      </c>
      <c r="I113" s="74">
        <v>5.32</v>
      </c>
    </row>
    <row r="114" s="22" customFormat="1" ht="111" customHeight="1" spans="1:9">
      <c r="A114" s="48">
        <v>4</v>
      </c>
      <c r="B114" s="58" t="s">
        <v>90</v>
      </c>
      <c r="C114" s="58" t="s">
        <v>91</v>
      </c>
      <c r="D114" s="51" t="s">
        <v>20</v>
      </c>
      <c r="E114" s="51">
        <v>117.65</v>
      </c>
      <c r="F114" s="52"/>
      <c r="G114" s="53">
        <f t="shared" si="13"/>
        <v>0</v>
      </c>
      <c r="H114" s="54" t="s">
        <v>15</v>
      </c>
      <c r="I114" s="74">
        <v>80</v>
      </c>
    </row>
    <row r="115" s="22" customFormat="1" ht="140" customHeight="1" spans="1:9">
      <c r="A115" s="48">
        <v>5</v>
      </c>
      <c r="B115" s="58" t="s">
        <v>84</v>
      </c>
      <c r="C115" s="58" t="s">
        <v>79</v>
      </c>
      <c r="D115" s="51" t="s">
        <v>20</v>
      </c>
      <c r="E115" s="51">
        <v>117.65</v>
      </c>
      <c r="F115" s="52"/>
      <c r="G115" s="53">
        <f t="shared" si="13"/>
        <v>0</v>
      </c>
      <c r="H115" s="54" t="s">
        <v>15</v>
      </c>
      <c r="I115" s="74">
        <v>25</v>
      </c>
    </row>
    <row r="116" s="22" customFormat="1" ht="111" customHeight="1" spans="1:9">
      <c r="A116" s="48">
        <v>6</v>
      </c>
      <c r="B116" s="58" t="s">
        <v>76</v>
      </c>
      <c r="C116" s="58" t="s">
        <v>77</v>
      </c>
      <c r="D116" s="51" t="s">
        <v>20</v>
      </c>
      <c r="E116" s="51">
        <v>481.2</v>
      </c>
      <c r="F116" s="52"/>
      <c r="G116" s="53">
        <f t="shared" si="13"/>
        <v>0</v>
      </c>
      <c r="H116" s="54" t="s">
        <v>15</v>
      </c>
      <c r="I116" s="74">
        <v>5.18</v>
      </c>
    </row>
    <row r="117" s="22" customFormat="1" ht="138" customHeight="1" spans="1:9">
      <c r="A117" s="48">
        <v>7</v>
      </c>
      <c r="B117" s="58" t="s">
        <v>78</v>
      </c>
      <c r="C117" s="58" t="s">
        <v>79</v>
      </c>
      <c r="D117" s="51" t="s">
        <v>20</v>
      </c>
      <c r="E117" s="51">
        <v>31.2</v>
      </c>
      <c r="F117" s="52"/>
      <c r="G117" s="53">
        <f t="shared" si="13"/>
        <v>0</v>
      </c>
      <c r="H117" s="54" t="s">
        <v>15</v>
      </c>
      <c r="I117" s="74">
        <v>25</v>
      </c>
    </row>
    <row r="118" s="22" customFormat="1" ht="100" customHeight="1" spans="1:9">
      <c r="A118" s="48">
        <v>8</v>
      </c>
      <c r="B118" s="58" t="s">
        <v>106</v>
      </c>
      <c r="C118" s="58" t="s">
        <v>107</v>
      </c>
      <c r="D118" s="51" t="s">
        <v>20</v>
      </c>
      <c r="E118" s="51">
        <v>450</v>
      </c>
      <c r="F118" s="52"/>
      <c r="G118" s="53">
        <f t="shared" si="13"/>
        <v>0</v>
      </c>
      <c r="H118" s="54" t="s">
        <v>15</v>
      </c>
      <c r="I118" s="74">
        <v>15</v>
      </c>
    </row>
    <row r="119" s="22" customFormat="1" ht="102" customHeight="1" spans="1:9">
      <c r="A119" s="48">
        <v>9</v>
      </c>
      <c r="B119" s="58" t="s">
        <v>29</v>
      </c>
      <c r="C119" s="58" t="s">
        <v>30</v>
      </c>
      <c r="D119" s="51" t="s">
        <v>20</v>
      </c>
      <c r="E119" s="51">
        <v>126.6</v>
      </c>
      <c r="F119" s="52"/>
      <c r="G119" s="53">
        <f t="shared" si="13"/>
        <v>0</v>
      </c>
      <c r="H119" s="54" t="s">
        <v>15</v>
      </c>
      <c r="I119" s="74">
        <v>4.65</v>
      </c>
    </row>
    <row r="120" s="22" customFormat="1" ht="87" customHeight="1" spans="1:9">
      <c r="A120" s="48">
        <v>10</v>
      </c>
      <c r="B120" s="58" t="s">
        <v>31</v>
      </c>
      <c r="C120" s="58" t="s">
        <v>32</v>
      </c>
      <c r="D120" s="51" t="s">
        <v>20</v>
      </c>
      <c r="E120" s="51">
        <v>126.6</v>
      </c>
      <c r="F120" s="52"/>
      <c r="G120" s="53">
        <f t="shared" si="13"/>
        <v>0</v>
      </c>
      <c r="H120" s="54" t="s">
        <v>15</v>
      </c>
      <c r="I120" s="74">
        <v>18</v>
      </c>
    </row>
    <row r="121" s="22" customFormat="1" ht="106" customHeight="1" spans="1:9">
      <c r="A121" s="48">
        <v>11</v>
      </c>
      <c r="B121" s="58" t="s">
        <v>108</v>
      </c>
      <c r="C121" s="58" t="s">
        <v>109</v>
      </c>
      <c r="D121" s="51" t="s">
        <v>20</v>
      </c>
      <c r="E121" s="51">
        <v>126.6</v>
      </c>
      <c r="F121" s="52"/>
      <c r="G121" s="53">
        <f t="shared" si="13"/>
        <v>0</v>
      </c>
      <c r="H121" s="54" t="s">
        <v>15</v>
      </c>
      <c r="I121" s="74">
        <v>30</v>
      </c>
    </row>
    <row r="122" s="22" customFormat="1" ht="72" customHeight="1" spans="1:9">
      <c r="A122" s="48">
        <v>12</v>
      </c>
      <c r="B122" s="58" t="s">
        <v>35</v>
      </c>
      <c r="C122" s="58" t="s">
        <v>36</v>
      </c>
      <c r="D122" s="51" t="s">
        <v>37</v>
      </c>
      <c r="E122" s="51">
        <v>13.61</v>
      </c>
      <c r="F122" s="52"/>
      <c r="G122" s="53">
        <f t="shared" si="13"/>
        <v>0</v>
      </c>
      <c r="H122" s="54" t="s">
        <v>15</v>
      </c>
      <c r="I122" s="74">
        <v>97.58</v>
      </c>
    </row>
    <row r="123" s="22" customFormat="1" ht="41" customHeight="1" spans="1:9">
      <c r="A123" s="48">
        <v>13</v>
      </c>
      <c r="B123" s="58" t="s">
        <v>71</v>
      </c>
      <c r="C123" s="58" t="s">
        <v>72</v>
      </c>
      <c r="D123" s="51" t="s">
        <v>73</v>
      </c>
      <c r="E123" s="51">
        <v>1</v>
      </c>
      <c r="F123" s="52"/>
      <c r="G123" s="53">
        <f t="shared" si="13"/>
        <v>0</v>
      </c>
      <c r="H123" s="54" t="s">
        <v>15</v>
      </c>
      <c r="I123" s="74">
        <v>1100</v>
      </c>
    </row>
    <row r="124" s="24" customFormat="1" ht="21.95" customHeight="1" spans="1:9">
      <c r="A124" s="40" t="s">
        <v>110</v>
      </c>
      <c r="B124" s="60" t="s">
        <v>111</v>
      </c>
      <c r="C124" s="61"/>
      <c r="D124" s="60"/>
      <c r="E124" s="62"/>
      <c r="F124" s="52"/>
      <c r="G124" s="43">
        <f>SUM(G125:G126)</f>
        <v>0</v>
      </c>
      <c r="H124" s="63"/>
      <c r="I124" s="57"/>
    </row>
    <row r="125" s="22" customFormat="1" ht="59" customHeight="1" spans="1:253">
      <c r="A125" s="64">
        <v>1</v>
      </c>
      <c r="B125" s="49" t="s">
        <v>112</v>
      </c>
      <c r="C125" s="65" t="s">
        <v>113</v>
      </c>
      <c r="D125" s="59" t="s">
        <v>73</v>
      </c>
      <c r="E125" s="66">
        <v>1</v>
      </c>
      <c r="F125" s="52"/>
      <c r="G125" s="67">
        <f t="shared" ref="G125:G130" si="14">E125*F125</f>
        <v>0</v>
      </c>
      <c r="H125" s="54" t="s">
        <v>15</v>
      </c>
      <c r="I125" s="28">
        <v>20000</v>
      </c>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c r="CW125" s="19"/>
      <c r="CX125" s="19"/>
      <c r="CY125" s="19"/>
      <c r="CZ125" s="19"/>
      <c r="DA125" s="19"/>
      <c r="DB125" s="19"/>
      <c r="DC125" s="19"/>
      <c r="DD125" s="19"/>
      <c r="DE125" s="19"/>
      <c r="DF125" s="19"/>
      <c r="DG125" s="19"/>
      <c r="DH125" s="19"/>
      <c r="DI125" s="19"/>
      <c r="DJ125" s="19"/>
      <c r="DK125" s="19"/>
      <c r="DL125" s="19"/>
      <c r="DM125" s="19"/>
      <c r="DN125" s="19"/>
      <c r="DO125" s="19"/>
      <c r="DP125" s="19"/>
      <c r="DQ125" s="19"/>
      <c r="DR125" s="19"/>
      <c r="DS125" s="19"/>
      <c r="DT125" s="19"/>
      <c r="DU125" s="19"/>
      <c r="DV125" s="19"/>
      <c r="DW125" s="19"/>
      <c r="DX125" s="19"/>
      <c r="DY125" s="19"/>
      <c r="DZ125" s="19"/>
      <c r="EA125" s="19"/>
      <c r="EB125" s="19"/>
      <c r="EC125" s="19"/>
      <c r="ED125" s="19"/>
      <c r="EE125" s="19"/>
      <c r="EF125" s="19"/>
      <c r="EG125" s="19"/>
      <c r="EH125" s="19"/>
      <c r="EI125" s="19"/>
      <c r="EJ125" s="19"/>
      <c r="EK125" s="19"/>
      <c r="EL125" s="19"/>
      <c r="EM125" s="19"/>
      <c r="EN125" s="19"/>
      <c r="EO125" s="19"/>
      <c r="EP125" s="19"/>
      <c r="EQ125" s="19"/>
      <c r="ER125" s="19"/>
      <c r="ES125" s="19"/>
      <c r="ET125" s="19"/>
      <c r="EU125" s="19"/>
      <c r="EV125" s="19"/>
      <c r="EW125" s="19"/>
      <c r="EX125" s="19"/>
      <c r="EY125" s="19"/>
      <c r="EZ125" s="19"/>
      <c r="FA125" s="19"/>
      <c r="FB125" s="19"/>
      <c r="FC125" s="19"/>
      <c r="FD125" s="19"/>
      <c r="FE125" s="19"/>
      <c r="FF125" s="19"/>
      <c r="FG125" s="19"/>
      <c r="FH125" s="19"/>
      <c r="FI125" s="19"/>
      <c r="FJ125" s="19"/>
      <c r="FK125" s="19"/>
      <c r="FL125" s="19"/>
      <c r="FM125" s="19"/>
      <c r="FN125" s="19"/>
      <c r="FO125" s="19"/>
      <c r="FP125" s="19"/>
      <c r="FQ125" s="19"/>
      <c r="FR125" s="19"/>
      <c r="FS125" s="19"/>
      <c r="FT125" s="19"/>
      <c r="FU125" s="19"/>
      <c r="FV125" s="19"/>
      <c r="FW125" s="19"/>
      <c r="FX125" s="19"/>
      <c r="FY125" s="19"/>
      <c r="FZ125" s="19"/>
      <c r="GA125" s="19"/>
      <c r="GB125" s="19"/>
      <c r="GC125" s="19"/>
      <c r="GD125" s="19"/>
      <c r="GE125" s="19"/>
      <c r="GF125" s="19"/>
      <c r="GG125" s="19"/>
      <c r="GH125" s="19"/>
      <c r="GI125" s="19"/>
      <c r="GJ125" s="19"/>
      <c r="GK125" s="19"/>
      <c r="GL125" s="19"/>
      <c r="GM125" s="19"/>
      <c r="GN125" s="19"/>
      <c r="GO125" s="19"/>
      <c r="GP125" s="19"/>
      <c r="GQ125" s="19"/>
      <c r="GR125" s="19"/>
      <c r="GS125" s="19"/>
      <c r="GT125" s="19"/>
      <c r="GU125" s="19"/>
      <c r="GV125" s="19"/>
      <c r="GW125" s="19"/>
      <c r="GX125" s="19"/>
      <c r="GY125" s="19"/>
      <c r="GZ125" s="19"/>
      <c r="HA125" s="19"/>
      <c r="HB125" s="19"/>
      <c r="HC125" s="19"/>
      <c r="HD125" s="19"/>
      <c r="HE125" s="19"/>
      <c r="HF125" s="19"/>
      <c r="HG125" s="19"/>
      <c r="HH125" s="19"/>
      <c r="HI125" s="19"/>
      <c r="HJ125" s="19"/>
      <c r="HK125" s="19"/>
      <c r="HL125" s="19"/>
      <c r="HM125" s="19"/>
      <c r="HN125" s="19"/>
      <c r="HO125" s="19"/>
      <c r="HP125" s="19"/>
      <c r="HQ125" s="19"/>
      <c r="HR125" s="19"/>
      <c r="HS125" s="19"/>
      <c r="HT125" s="19"/>
      <c r="HU125" s="19"/>
      <c r="HV125" s="19"/>
      <c r="HW125" s="19"/>
      <c r="HX125" s="19"/>
      <c r="HY125" s="19"/>
      <c r="HZ125" s="19"/>
      <c r="IA125" s="19"/>
      <c r="IB125" s="19"/>
      <c r="IC125" s="19"/>
      <c r="ID125" s="19"/>
      <c r="IE125" s="19"/>
      <c r="IF125" s="19"/>
      <c r="IG125" s="19"/>
      <c r="IH125" s="19"/>
      <c r="II125" s="19"/>
      <c r="IJ125" s="19"/>
      <c r="IK125" s="19"/>
      <c r="IL125" s="19"/>
      <c r="IM125" s="19"/>
      <c r="IN125" s="19"/>
      <c r="IO125" s="19"/>
      <c r="IP125" s="19"/>
      <c r="IQ125" s="19"/>
      <c r="IR125" s="19"/>
      <c r="IS125" s="19"/>
    </row>
    <row r="126" s="22" customFormat="1" ht="48.95" customHeight="1" spans="1:9">
      <c r="A126" s="64">
        <v>2</v>
      </c>
      <c r="B126" s="54" t="s">
        <v>114</v>
      </c>
      <c r="C126" s="54"/>
      <c r="D126" s="68" t="s">
        <v>73</v>
      </c>
      <c r="E126" s="66">
        <v>1</v>
      </c>
      <c r="F126" s="52"/>
      <c r="G126" s="69">
        <f t="shared" si="14"/>
        <v>0</v>
      </c>
      <c r="H126" s="54" t="s">
        <v>15</v>
      </c>
      <c r="I126" s="74">
        <v>11500</v>
      </c>
    </row>
    <row r="127" s="24" customFormat="1" ht="23.1" customHeight="1" spans="1:9">
      <c r="A127" s="40" t="s">
        <v>115</v>
      </c>
      <c r="B127" s="44" t="s">
        <v>116</v>
      </c>
      <c r="C127" s="63"/>
      <c r="D127" s="44"/>
      <c r="E127" s="70"/>
      <c r="F127" s="38"/>
      <c r="G127" s="43">
        <v>0</v>
      </c>
      <c r="H127" s="63"/>
      <c r="I127" s="57"/>
    </row>
    <row r="128" s="22" customFormat="1" ht="45" customHeight="1" spans="1:253">
      <c r="A128" s="64">
        <v>1</v>
      </c>
      <c r="B128" s="71" t="s">
        <v>117</v>
      </c>
      <c r="C128" s="54" t="s">
        <v>118</v>
      </c>
      <c r="D128" s="68" t="s">
        <v>119</v>
      </c>
      <c r="E128" s="72">
        <f>G3+G64+G124</f>
        <v>0</v>
      </c>
      <c r="F128" s="73">
        <v>0.0359</v>
      </c>
      <c r="G128" s="67">
        <v>13401.93</v>
      </c>
      <c r="H128" s="54" t="s">
        <v>120</v>
      </c>
      <c r="I128" s="28"/>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c r="CW128" s="19"/>
      <c r="CX128" s="19"/>
      <c r="CY128" s="19"/>
      <c r="CZ128" s="19"/>
      <c r="DA128" s="19"/>
      <c r="DB128" s="19"/>
      <c r="DC128" s="19"/>
      <c r="DD128" s="19"/>
      <c r="DE128" s="19"/>
      <c r="DF128" s="19"/>
      <c r="DG128" s="19"/>
      <c r="DH128" s="19"/>
      <c r="DI128" s="19"/>
      <c r="DJ128" s="19"/>
      <c r="DK128" s="19"/>
      <c r="DL128" s="19"/>
      <c r="DM128" s="19"/>
      <c r="DN128" s="19"/>
      <c r="DO128" s="19"/>
      <c r="DP128" s="19"/>
      <c r="DQ128" s="19"/>
      <c r="DR128" s="19"/>
      <c r="DS128" s="19"/>
      <c r="DT128" s="19"/>
      <c r="DU128" s="19"/>
      <c r="DV128" s="19"/>
      <c r="DW128" s="19"/>
      <c r="DX128" s="19"/>
      <c r="DY128" s="19"/>
      <c r="DZ128" s="19"/>
      <c r="EA128" s="19"/>
      <c r="EB128" s="19"/>
      <c r="EC128" s="19"/>
      <c r="ED128" s="19"/>
      <c r="EE128" s="19"/>
      <c r="EF128" s="19"/>
      <c r="EG128" s="19"/>
      <c r="EH128" s="19"/>
      <c r="EI128" s="19"/>
      <c r="EJ128" s="19"/>
      <c r="EK128" s="19"/>
      <c r="EL128" s="19"/>
      <c r="EM128" s="19"/>
      <c r="EN128" s="19"/>
      <c r="EO128" s="19"/>
      <c r="EP128" s="19"/>
      <c r="EQ128" s="19"/>
      <c r="ER128" s="19"/>
      <c r="ES128" s="19"/>
      <c r="ET128" s="19"/>
      <c r="EU128" s="19"/>
      <c r="EV128" s="19"/>
      <c r="EW128" s="19"/>
      <c r="EX128" s="19"/>
      <c r="EY128" s="19"/>
      <c r="EZ128" s="19"/>
      <c r="FA128" s="19"/>
      <c r="FB128" s="19"/>
      <c r="FC128" s="19"/>
      <c r="FD128" s="19"/>
      <c r="FE128" s="19"/>
      <c r="FF128" s="19"/>
      <c r="FG128" s="19"/>
      <c r="FH128" s="19"/>
      <c r="FI128" s="19"/>
      <c r="FJ128" s="19"/>
      <c r="FK128" s="19"/>
      <c r="FL128" s="19"/>
      <c r="FM128" s="19"/>
      <c r="FN128" s="19"/>
      <c r="FO128" s="19"/>
      <c r="FP128" s="19"/>
      <c r="FQ128" s="19"/>
      <c r="FR128" s="19"/>
      <c r="FS128" s="19"/>
      <c r="FT128" s="19"/>
      <c r="FU128" s="19"/>
      <c r="FV128" s="19"/>
      <c r="FW128" s="19"/>
      <c r="FX128" s="19"/>
      <c r="FY128" s="19"/>
      <c r="FZ128" s="19"/>
      <c r="GA128" s="19"/>
      <c r="GB128" s="19"/>
      <c r="GC128" s="19"/>
      <c r="GD128" s="19"/>
      <c r="GE128" s="19"/>
      <c r="GF128" s="19"/>
      <c r="GG128" s="19"/>
      <c r="GH128" s="19"/>
      <c r="GI128" s="19"/>
      <c r="GJ128" s="19"/>
      <c r="GK128" s="19"/>
      <c r="GL128" s="19"/>
      <c r="GM128" s="19"/>
      <c r="GN128" s="19"/>
      <c r="GO128" s="19"/>
      <c r="GP128" s="19"/>
      <c r="GQ128" s="19"/>
      <c r="GR128" s="19"/>
      <c r="GS128" s="19"/>
      <c r="GT128" s="19"/>
      <c r="GU128" s="19"/>
      <c r="GV128" s="19"/>
      <c r="GW128" s="19"/>
      <c r="GX128" s="19"/>
      <c r="GY128" s="19"/>
      <c r="GZ128" s="19"/>
      <c r="HA128" s="19"/>
      <c r="HB128" s="19"/>
      <c r="HC128" s="19"/>
      <c r="HD128" s="19"/>
      <c r="HE128" s="19"/>
      <c r="HF128" s="19"/>
      <c r="HG128" s="19"/>
      <c r="HH128" s="19"/>
      <c r="HI128" s="19"/>
      <c r="HJ128" s="19"/>
      <c r="HK128" s="19"/>
      <c r="HL128" s="19"/>
      <c r="HM128" s="19"/>
      <c r="HN128" s="19"/>
      <c r="HO128" s="19"/>
      <c r="HP128" s="19"/>
      <c r="HQ128" s="19"/>
      <c r="HR128" s="19"/>
      <c r="HS128" s="19"/>
      <c r="HT128" s="19"/>
      <c r="HU128" s="19"/>
      <c r="HV128" s="19"/>
      <c r="HW128" s="19"/>
      <c r="HX128" s="19"/>
      <c r="HY128" s="19"/>
      <c r="HZ128" s="19"/>
      <c r="IA128" s="19"/>
      <c r="IB128" s="19"/>
      <c r="IC128" s="19"/>
      <c r="ID128" s="19"/>
      <c r="IE128" s="19"/>
      <c r="IF128" s="19"/>
      <c r="IG128" s="19"/>
      <c r="IH128" s="19"/>
      <c r="II128" s="19"/>
      <c r="IJ128" s="19"/>
      <c r="IK128" s="19"/>
      <c r="IL128" s="19"/>
      <c r="IM128" s="19"/>
      <c r="IN128" s="19"/>
      <c r="IO128" s="19"/>
      <c r="IP128" s="19"/>
      <c r="IQ128" s="19"/>
      <c r="IR128" s="19"/>
      <c r="IS128" s="19"/>
    </row>
    <row r="129" s="22" customFormat="1" ht="42" customHeight="1" spans="1:253">
      <c r="A129" s="64">
        <v>2</v>
      </c>
      <c r="B129" s="71" t="s">
        <v>121</v>
      </c>
      <c r="C129" s="54" t="s">
        <v>122</v>
      </c>
      <c r="D129" s="68" t="s">
        <v>119</v>
      </c>
      <c r="E129" s="72">
        <f>G3+G64+G124+G128</f>
        <v>13401.93</v>
      </c>
      <c r="F129" s="73"/>
      <c r="G129" s="67">
        <f t="shared" si="14"/>
        <v>0</v>
      </c>
      <c r="H129" s="54" t="s">
        <v>123</v>
      </c>
      <c r="I129" s="28"/>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19"/>
      <c r="DM129" s="19"/>
      <c r="DN129" s="19"/>
      <c r="DO129" s="19"/>
      <c r="DP129" s="19"/>
      <c r="DQ129" s="19"/>
      <c r="DR129" s="19"/>
      <c r="DS129" s="19"/>
      <c r="DT129" s="19"/>
      <c r="DU129" s="19"/>
      <c r="DV129" s="19"/>
      <c r="DW129" s="19"/>
      <c r="DX129" s="19"/>
      <c r="DY129" s="19"/>
      <c r="DZ129" s="19"/>
      <c r="EA129" s="19"/>
      <c r="EB129" s="19"/>
      <c r="EC129" s="19"/>
      <c r="ED129" s="19"/>
      <c r="EE129" s="19"/>
      <c r="EF129" s="19"/>
      <c r="EG129" s="19"/>
      <c r="EH129" s="19"/>
      <c r="EI129" s="19"/>
      <c r="EJ129" s="19"/>
      <c r="EK129" s="19"/>
      <c r="EL129" s="19"/>
      <c r="EM129" s="19"/>
      <c r="EN129" s="19"/>
      <c r="EO129" s="19"/>
      <c r="EP129" s="19"/>
      <c r="EQ129" s="19"/>
      <c r="ER129" s="19"/>
      <c r="ES129" s="19"/>
      <c r="ET129" s="19"/>
      <c r="EU129" s="19"/>
      <c r="EV129" s="19"/>
      <c r="EW129" s="19"/>
      <c r="EX129" s="19"/>
      <c r="EY129" s="19"/>
      <c r="EZ129" s="19"/>
      <c r="FA129" s="19"/>
      <c r="FB129" s="19"/>
      <c r="FC129" s="19"/>
      <c r="FD129" s="19"/>
      <c r="FE129" s="19"/>
      <c r="FF129" s="19"/>
      <c r="FG129" s="19"/>
      <c r="FH129" s="19"/>
      <c r="FI129" s="19"/>
      <c r="FJ129" s="19"/>
      <c r="FK129" s="19"/>
      <c r="FL129" s="19"/>
      <c r="FM129" s="19"/>
      <c r="FN129" s="19"/>
      <c r="FO129" s="19"/>
      <c r="FP129" s="19"/>
      <c r="FQ129" s="19"/>
      <c r="FR129" s="19"/>
      <c r="FS129" s="19"/>
      <c r="FT129" s="19"/>
      <c r="FU129" s="19"/>
      <c r="FV129" s="19"/>
      <c r="FW129" s="19"/>
      <c r="FX129" s="19"/>
      <c r="FY129" s="19"/>
      <c r="FZ129" s="19"/>
      <c r="GA129" s="19"/>
      <c r="GB129" s="19"/>
      <c r="GC129" s="19"/>
      <c r="GD129" s="19"/>
      <c r="GE129" s="19"/>
      <c r="GF129" s="19"/>
      <c r="GG129" s="19"/>
      <c r="GH129" s="19"/>
      <c r="GI129" s="19"/>
      <c r="GJ129" s="19"/>
      <c r="GK129" s="19"/>
      <c r="GL129" s="19"/>
      <c r="GM129" s="19"/>
      <c r="GN129" s="19"/>
      <c r="GO129" s="19"/>
      <c r="GP129" s="19"/>
      <c r="GQ129" s="19"/>
      <c r="GR129" s="19"/>
      <c r="GS129" s="19"/>
      <c r="GT129" s="19"/>
      <c r="GU129" s="19"/>
      <c r="GV129" s="19"/>
      <c r="GW129" s="19"/>
      <c r="GX129" s="19"/>
      <c r="GY129" s="19"/>
      <c r="GZ129" s="19"/>
      <c r="HA129" s="19"/>
      <c r="HB129" s="19"/>
      <c r="HC129" s="19"/>
      <c r="HD129" s="19"/>
      <c r="HE129" s="19"/>
      <c r="HF129" s="19"/>
      <c r="HG129" s="19"/>
      <c r="HH129" s="19"/>
      <c r="HI129" s="19"/>
      <c r="HJ129" s="19"/>
      <c r="HK129" s="19"/>
      <c r="HL129" s="19"/>
      <c r="HM129" s="19"/>
      <c r="HN129" s="19"/>
      <c r="HO129" s="19"/>
      <c r="HP129" s="19"/>
      <c r="HQ129" s="19"/>
      <c r="HR129" s="19"/>
      <c r="HS129" s="19"/>
      <c r="HT129" s="19"/>
      <c r="HU129" s="19"/>
      <c r="HV129" s="19"/>
      <c r="HW129" s="19"/>
      <c r="HX129" s="19"/>
      <c r="HY129" s="19"/>
      <c r="HZ129" s="19"/>
      <c r="IA129" s="19"/>
      <c r="IB129" s="19"/>
      <c r="IC129" s="19"/>
      <c r="ID129" s="19"/>
      <c r="IE129" s="19"/>
      <c r="IF129" s="19"/>
      <c r="IG129" s="19"/>
      <c r="IH129" s="19"/>
      <c r="II129" s="19"/>
      <c r="IJ129" s="19"/>
      <c r="IK129" s="19"/>
      <c r="IL129" s="19"/>
      <c r="IM129" s="19"/>
      <c r="IN129" s="19"/>
      <c r="IO129" s="19"/>
      <c r="IP129" s="19"/>
      <c r="IQ129" s="19"/>
      <c r="IR129" s="19"/>
      <c r="IS129" s="19"/>
    </row>
    <row r="130" s="22" customFormat="1" ht="54" customHeight="1" spans="1:253">
      <c r="A130" s="64">
        <v>3</v>
      </c>
      <c r="B130" s="71" t="s">
        <v>124</v>
      </c>
      <c r="C130" s="54"/>
      <c r="D130" s="68" t="s">
        <v>119</v>
      </c>
      <c r="E130" s="72">
        <f>G3+G64+G124+G128</f>
        <v>13401.93</v>
      </c>
      <c r="F130" s="73"/>
      <c r="G130" s="67">
        <f t="shared" si="14"/>
        <v>0</v>
      </c>
      <c r="H130" s="54" t="s">
        <v>123</v>
      </c>
      <c r="I130" s="28"/>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c r="CW130" s="19"/>
      <c r="CX130" s="19"/>
      <c r="CY130" s="19"/>
      <c r="CZ130" s="19"/>
      <c r="DA130" s="19"/>
      <c r="DB130" s="19"/>
      <c r="DC130" s="19"/>
      <c r="DD130" s="19"/>
      <c r="DE130" s="19"/>
      <c r="DF130" s="19"/>
      <c r="DG130" s="19"/>
      <c r="DH130" s="19"/>
      <c r="DI130" s="19"/>
      <c r="DJ130" s="19"/>
      <c r="DK130" s="19"/>
      <c r="DL130" s="19"/>
      <c r="DM130" s="19"/>
      <c r="DN130" s="19"/>
      <c r="DO130" s="19"/>
      <c r="DP130" s="19"/>
      <c r="DQ130" s="19"/>
      <c r="DR130" s="19"/>
      <c r="DS130" s="19"/>
      <c r="DT130" s="19"/>
      <c r="DU130" s="19"/>
      <c r="DV130" s="19"/>
      <c r="DW130" s="19"/>
      <c r="DX130" s="19"/>
      <c r="DY130" s="19"/>
      <c r="DZ130" s="19"/>
      <c r="EA130" s="19"/>
      <c r="EB130" s="19"/>
      <c r="EC130" s="19"/>
      <c r="ED130" s="19"/>
      <c r="EE130" s="19"/>
      <c r="EF130" s="19"/>
      <c r="EG130" s="19"/>
      <c r="EH130" s="19"/>
      <c r="EI130" s="19"/>
      <c r="EJ130" s="19"/>
      <c r="EK130" s="19"/>
      <c r="EL130" s="19"/>
      <c r="EM130" s="19"/>
      <c r="EN130" s="19"/>
      <c r="EO130" s="19"/>
      <c r="EP130" s="19"/>
      <c r="EQ130" s="19"/>
      <c r="ER130" s="19"/>
      <c r="ES130" s="19"/>
      <c r="ET130" s="19"/>
      <c r="EU130" s="19"/>
      <c r="EV130" s="19"/>
      <c r="EW130" s="19"/>
      <c r="EX130" s="19"/>
      <c r="EY130" s="19"/>
      <c r="EZ130" s="19"/>
      <c r="FA130" s="19"/>
      <c r="FB130" s="19"/>
      <c r="FC130" s="19"/>
      <c r="FD130" s="19"/>
      <c r="FE130" s="19"/>
      <c r="FF130" s="19"/>
      <c r="FG130" s="19"/>
      <c r="FH130" s="19"/>
      <c r="FI130" s="19"/>
      <c r="FJ130" s="19"/>
      <c r="FK130" s="19"/>
      <c r="FL130" s="19"/>
      <c r="FM130" s="19"/>
      <c r="FN130" s="19"/>
      <c r="FO130" s="19"/>
      <c r="FP130" s="19"/>
      <c r="FQ130" s="19"/>
      <c r="FR130" s="19"/>
      <c r="FS130" s="19"/>
      <c r="FT130" s="19"/>
      <c r="FU130" s="19"/>
      <c r="FV130" s="19"/>
      <c r="FW130" s="19"/>
      <c r="FX130" s="19"/>
      <c r="FY130" s="19"/>
      <c r="FZ130" s="19"/>
      <c r="GA130" s="19"/>
      <c r="GB130" s="19"/>
      <c r="GC130" s="19"/>
      <c r="GD130" s="19"/>
      <c r="GE130" s="19"/>
      <c r="GF130" s="19"/>
      <c r="GG130" s="19"/>
      <c r="GH130" s="19"/>
      <c r="GI130" s="19"/>
      <c r="GJ130" s="19"/>
      <c r="GK130" s="19"/>
      <c r="GL130" s="19"/>
      <c r="GM130" s="19"/>
      <c r="GN130" s="19"/>
      <c r="GO130" s="19"/>
      <c r="GP130" s="19"/>
      <c r="GQ130" s="19"/>
      <c r="GR130" s="19"/>
      <c r="GS130" s="19"/>
      <c r="GT130" s="19"/>
      <c r="GU130" s="19"/>
      <c r="GV130" s="19"/>
      <c r="GW130" s="19"/>
      <c r="GX130" s="19"/>
      <c r="GY130" s="19"/>
      <c r="GZ130" s="19"/>
      <c r="HA130" s="19"/>
      <c r="HB130" s="19"/>
      <c r="HC130" s="19"/>
      <c r="HD130" s="19"/>
      <c r="HE130" s="19"/>
      <c r="HF130" s="19"/>
      <c r="HG130" s="19"/>
      <c r="HH130" s="19"/>
      <c r="HI130" s="19"/>
      <c r="HJ130" s="19"/>
      <c r="HK130" s="19"/>
      <c r="HL130" s="19"/>
      <c r="HM130" s="19"/>
      <c r="HN130" s="19"/>
      <c r="HO130" s="19"/>
      <c r="HP130" s="19"/>
      <c r="HQ130" s="19"/>
      <c r="HR130" s="19"/>
      <c r="HS130" s="19"/>
      <c r="HT130" s="19"/>
      <c r="HU130" s="19"/>
      <c r="HV130" s="19"/>
      <c r="HW130" s="19"/>
      <c r="HX130" s="19"/>
      <c r="HY130" s="19"/>
      <c r="HZ130" s="19"/>
      <c r="IA130" s="19"/>
      <c r="IB130" s="19"/>
      <c r="IC130" s="19"/>
      <c r="ID130" s="19"/>
      <c r="IE130" s="19"/>
      <c r="IF130" s="19"/>
      <c r="IG130" s="19"/>
      <c r="IH130" s="19"/>
      <c r="II130" s="19"/>
      <c r="IJ130" s="19"/>
      <c r="IK130" s="19"/>
      <c r="IL130" s="19"/>
      <c r="IM130" s="19"/>
      <c r="IN130" s="19"/>
      <c r="IO130" s="19"/>
      <c r="IP130" s="19"/>
      <c r="IQ130" s="19"/>
      <c r="IR130" s="19"/>
      <c r="IS130" s="19"/>
    </row>
    <row r="131" s="24" customFormat="1" ht="23.1" customHeight="1" spans="1:9">
      <c r="A131" s="34" t="s">
        <v>125</v>
      </c>
      <c r="B131" s="37" t="s">
        <v>126</v>
      </c>
      <c r="C131" s="75" t="s">
        <v>127</v>
      </c>
      <c r="D131" s="37" t="s">
        <v>119</v>
      </c>
      <c r="E131" s="76"/>
      <c r="F131" s="77"/>
      <c r="G131" s="78">
        <f>G3+G64+G124+G127</f>
        <v>0</v>
      </c>
      <c r="H131" s="75"/>
      <c r="I131" s="57"/>
    </row>
    <row r="132" s="23" customFormat="1" ht="23.1" customHeight="1" spans="1:9">
      <c r="A132" s="34" t="s">
        <v>128</v>
      </c>
      <c r="B132" s="37" t="s">
        <v>129</v>
      </c>
      <c r="C132" s="75" t="s">
        <v>130</v>
      </c>
      <c r="D132" s="37" t="s">
        <v>119</v>
      </c>
      <c r="E132" s="76">
        <f>G131</f>
        <v>0</v>
      </c>
      <c r="F132" s="79"/>
      <c r="G132" s="78">
        <f>E132*F132</f>
        <v>0</v>
      </c>
      <c r="H132" s="75" t="s">
        <v>131</v>
      </c>
      <c r="I132" s="56"/>
    </row>
    <row r="133" s="23" customFormat="1" ht="23.1" customHeight="1" spans="1:9">
      <c r="A133" s="34" t="s">
        <v>132</v>
      </c>
      <c r="B133" s="37" t="s">
        <v>133</v>
      </c>
      <c r="C133" s="37"/>
      <c r="D133" s="37"/>
      <c r="E133" s="37"/>
      <c r="F133" s="36"/>
      <c r="G133" s="78">
        <f>G131+G132</f>
        <v>0</v>
      </c>
      <c r="H133" s="80"/>
      <c r="I133" s="56"/>
    </row>
    <row r="134" s="22" customFormat="1" ht="117" customHeight="1" spans="1:253">
      <c r="A134" s="81" t="s">
        <v>134</v>
      </c>
      <c r="B134" s="82"/>
      <c r="C134" s="82"/>
      <c r="D134" s="83"/>
      <c r="E134" s="83"/>
      <c r="F134" s="84"/>
      <c r="G134" s="85"/>
      <c r="H134" s="82"/>
      <c r="I134" s="28"/>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c r="FF134" s="19"/>
      <c r="FG134" s="19"/>
      <c r="FH134" s="19"/>
      <c r="FI134" s="19"/>
      <c r="FJ134" s="19"/>
      <c r="FK134" s="19"/>
      <c r="FL134" s="19"/>
      <c r="FM134" s="19"/>
      <c r="FN134" s="19"/>
      <c r="FO134" s="19"/>
      <c r="FP134" s="19"/>
      <c r="FQ134" s="19"/>
      <c r="FR134" s="19"/>
      <c r="FS134" s="19"/>
      <c r="FT134" s="19"/>
      <c r="FU134" s="19"/>
      <c r="FV134" s="19"/>
      <c r="FW134" s="19"/>
      <c r="FX134" s="19"/>
      <c r="FY134" s="19"/>
      <c r="FZ134" s="19"/>
      <c r="GA134" s="19"/>
      <c r="GB134" s="19"/>
      <c r="GC134" s="19"/>
      <c r="GD134" s="19"/>
      <c r="GE134" s="19"/>
      <c r="GF134" s="19"/>
      <c r="GG134" s="19"/>
      <c r="GH134" s="19"/>
      <c r="GI134" s="19"/>
      <c r="GJ134" s="19"/>
      <c r="GK134" s="19"/>
      <c r="GL134" s="19"/>
      <c r="GM134" s="19"/>
      <c r="GN134" s="19"/>
      <c r="GO134" s="19"/>
      <c r="GP134" s="19"/>
      <c r="GQ134" s="19"/>
      <c r="GR134" s="19"/>
      <c r="GS134" s="19"/>
      <c r="GT134" s="19"/>
      <c r="GU134" s="19"/>
      <c r="GV134" s="19"/>
      <c r="GW134" s="19"/>
      <c r="GX134" s="19"/>
      <c r="GY134" s="19"/>
      <c r="GZ134" s="19"/>
      <c r="HA134" s="19"/>
      <c r="HB134" s="19"/>
      <c r="HC134" s="19"/>
      <c r="HD134" s="19"/>
      <c r="HE134" s="19"/>
      <c r="HF134" s="19"/>
      <c r="HG134" s="19"/>
      <c r="HH134" s="19"/>
      <c r="HI134" s="19"/>
      <c r="HJ134" s="19"/>
      <c r="HK134" s="19"/>
      <c r="HL134" s="19"/>
      <c r="HM134" s="19"/>
      <c r="HN134" s="19"/>
      <c r="HO134" s="19"/>
      <c r="HP134" s="19"/>
      <c r="HQ134" s="19"/>
      <c r="HR134" s="19"/>
      <c r="HS134" s="19"/>
      <c r="HT134" s="19"/>
      <c r="HU134" s="19"/>
      <c r="HV134" s="19"/>
      <c r="HW134" s="19"/>
      <c r="HX134" s="19"/>
      <c r="HY134" s="19"/>
      <c r="HZ134" s="19"/>
      <c r="IA134" s="19"/>
      <c r="IB134" s="19"/>
      <c r="IC134" s="19"/>
      <c r="ID134" s="19"/>
      <c r="IE134" s="19"/>
      <c r="IF134" s="19"/>
      <c r="IG134" s="19"/>
      <c r="IH134" s="19"/>
      <c r="II134" s="19"/>
      <c r="IJ134" s="19"/>
      <c r="IK134" s="19"/>
      <c r="IL134" s="19"/>
      <c r="IM134" s="19"/>
      <c r="IN134" s="19"/>
      <c r="IO134" s="19"/>
      <c r="IP134" s="19"/>
      <c r="IQ134" s="19"/>
      <c r="IR134" s="19"/>
      <c r="IS134" s="19"/>
    </row>
  </sheetData>
  <mergeCells count="3">
    <mergeCell ref="A1:H1"/>
    <mergeCell ref="B133:F133"/>
    <mergeCell ref="A134:H134"/>
  </mergeCells>
  <pageMargins left="0.700694444444445" right="0.700694444444445" top="0.751388888888889" bottom="0.751388888888889" header="0.297916666666667" footer="0.297916666666667"/>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4"/>
  <sheetViews>
    <sheetView workbookViewId="0">
      <selection activeCell="F2" sqref="F2"/>
    </sheetView>
  </sheetViews>
  <sheetFormatPr defaultColWidth="9" defaultRowHeight="13.5" outlineLevelCol="2"/>
  <cols>
    <col min="1" max="1" width="22.625" customWidth="1"/>
    <col min="2" max="2" width="8.625" customWidth="1"/>
    <col min="3" max="3" width="45.625" customWidth="1"/>
  </cols>
  <sheetData>
    <row r="1" ht="82" customHeight="1" spans="1:3">
      <c r="A1" s="86" t="s">
        <v>135</v>
      </c>
      <c r="B1" s="87"/>
      <c r="C1" s="87"/>
    </row>
    <row r="2" ht="61" customHeight="1" spans="1:3">
      <c r="A2" s="88" t="s">
        <v>136</v>
      </c>
      <c r="B2" s="88"/>
      <c r="C2" s="88"/>
    </row>
    <row r="3" ht="72" customHeight="1" spans="1:3">
      <c r="A3" s="89" t="s">
        <v>137</v>
      </c>
      <c r="B3" s="90" t="s">
        <v>138</v>
      </c>
      <c r="C3" s="91">
        <f>限价!G131</f>
        <v>460190.529071831</v>
      </c>
    </row>
    <row r="4" ht="41" customHeight="1" spans="1:3">
      <c r="A4" s="92" t="s">
        <v>139</v>
      </c>
      <c r="B4" s="93" t="s">
        <v>140</v>
      </c>
      <c r="C4" s="94">
        <f>C3</f>
        <v>460190.529071831</v>
      </c>
    </row>
    <row r="5" ht="37" customHeight="1" spans="1:3">
      <c r="A5" s="89" t="s">
        <v>141</v>
      </c>
      <c r="B5" s="95" t="s">
        <v>138</v>
      </c>
      <c r="C5" s="91">
        <f>限价!G128</f>
        <v>13401.9295474635</v>
      </c>
    </row>
    <row r="6" ht="43" customHeight="1" spans="1:3">
      <c r="A6" s="95"/>
      <c r="B6" s="95" t="s">
        <v>142</v>
      </c>
      <c r="C6" s="94">
        <f>C5</f>
        <v>13401.9295474635</v>
      </c>
    </row>
    <row r="7" ht="14.25" spans="1:3">
      <c r="A7" s="96"/>
      <c r="B7" s="97"/>
      <c r="C7" s="97"/>
    </row>
    <row r="8" ht="14.25" spans="1:3">
      <c r="A8" s="97"/>
      <c r="B8" s="97"/>
      <c r="C8" s="97"/>
    </row>
    <row r="9" ht="14.25" spans="1:3">
      <c r="A9" s="97" t="s">
        <v>139</v>
      </c>
      <c r="B9" s="98" t="s">
        <v>139</v>
      </c>
      <c r="C9" s="98"/>
    </row>
    <row r="10" ht="84" customHeight="1" spans="1:3">
      <c r="A10" s="97" t="s">
        <v>143</v>
      </c>
      <c r="B10" s="99" t="s">
        <v>139</v>
      </c>
      <c r="C10" s="99"/>
    </row>
    <row r="11" ht="48" customHeight="1" spans="1:3">
      <c r="A11" s="97" t="s">
        <v>144</v>
      </c>
      <c r="B11" s="99"/>
      <c r="C11" s="99"/>
    </row>
    <row r="12" ht="42" customHeight="1" spans="1:3">
      <c r="A12" s="97" t="s">
        <v>145</v>
      </c>
      <c r="B12" s="99"/>
      <c r="C12" s="99"/>
    </row>
    <row r="13" ht="14.25" spans="1:3">
      <c r="A13" s="97" t="s">
        <v>139</v>
      </c>
      <c r="B13" s="100"/>
      <c r="C13" s="100"/>
    </row>
    <row r="14" ht="108" customHeight="1" spans="1:3">
      <c r="A14" s="92" t="s">
        <v>139</v>
      </c>
      <c r="B14" s="97" t="s">
        <v>146</v>
      </c>
      <c r="C14" s="97"/>
    </row>
  </sheetData>
  <mergeCells count="10">
    <mergeCell ref="A1:C1"/>
    <mergeCell ref="A2:C2"/>
    <mergeCell ref="B7:C7"/>
    <mergeCell ref="B8:C8"/>
    <mergeCell ref="B9:C9"/>
    <mergeCell ref="B10:C10"/>
    <mergeCell ref="B11:C11"/>
    <mergeCell ref="B12:C12"/>
    <mergeCell ref="B13:C13"/>
    <mergeCell ref="B14:C14"/>
  </mergeCells>
  <printOptions horizontalCentered="1"/>
  <pageMargins left="0" right="0"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S134"/>
  <sheetViews>
    <sheetView tabSelected="1" topLeftCell="A125" workbookViewId="0">
      <selection activeCell="K133" sqref="K133"/>
    </sheetView>
  </sheetViews>
  <sheetFormatPr defaultColWidth="9" defaultRowHeight="13.5"/>
  <cols>
    <col min="1" max="1" width="5.625" style="25" customWidth="1"/>
    <col min="2" max="2" width="13.0833333333333" style="19" customWidth="1"/>
    <col min="3" max="3" width="35" style="19" customWidth="1"/>
    <col min="4" max="4" width="5.16666666666667" style="25" customWidth="1"/>
    <col min="5" max="5" width="13.5" style="26" customWidth="1"/>
    <col min="6" max="6" width="8.5" style="27" customWidth="1"/>
    <col min="7" max="7" width="11.7583333333333" style="19" customWidth="1"/>
    <col min="8" max="8" width="28.5" style="19" customWidth="1"/>
    <col min="9" max="9" width="9" style="28"/>
    <col min="10" max="16380" width="9" style="19"/>
    <col min="16381" max="16384" width="9" style="29"/>
  </cols>
  <sheetData>
    <row r="1" s="19" customFormat="1" ht="80" customHeight="1" spans="1:9">
      <c r="A1" s="30" t="s">
        <v>147</v>
      </c>
      <c r="B1" s="31"/>
      <c r="C1" s="31"/>
      <c r="D1" s="31"/>
      <c r="E1" s="32"/>
      <c r="F1" s="33"/>
      <c r="G1" s="31"/>
      <c r="H1" s="31"/>
      <c r="I1" s="28"/>
    </row>
    <row r="2" s="20" customFormat="1" ht="43" customHeight="1" spans="1:9">
      <c r="A2" s="34" t="s">
        <v>1</v>
      </c>
      <c r="B2" s="34" t="s">
        <v>2</v>
      </c>
      <c r="C2" s="34" t="s">
        <v>3</v>
      </c>
      <c r="D2" s="34" t="s">
        <v>4</v>
      </c>
      <c r="E2" s="35" t="s">
        <v>5</v>
      </c>
      <c r="F2" s="36" t="s">
        <v>6</v>
      </c>
      <c r="G2" s="34" t="s">
        <v>7</v>
      </c>
      <c r="H2" s="37" t="s">
        <v>8</v>
      </c>
      <c r="I2" s="56"/>
    </row>
    <row r="3" s="21" customFormat="1" ht="36.95" customHeight="1" spans="1:9">
      <c r="A3" s="34" t="s">
        <v>9</v>
      </c>
      <c r="B3" s="38" t="s">
        <v>10</v>
      </c>
      <c r="C3" s="39"/>
      <c r="D3" s="40"/>
      <c r="E3" s="41"/>
      <c r="F3" s="42"/>
      <c r="G3" s="43">
        <f>SUM(G5:G63)</f>
        <v>122254.93518</v>
      </c>
      <c r="H3" s="44"/>
      <c r="I3" s="57"/>
    </row>
    <row r="4" s="21" customFormat="1" ht="36.95" customHeight="1" spans="1:9">
      <c r="A4" s="34"/>
      <c r="B4" s="45" t="s">
        <v>11</v>
      </c>
      <c r="C4" s="46"/>
      <c r="D4" s="40"/>
      <c r="E4" s="47"/>
      <c r="F4" s="42"/>
      <c r="G4" s="43"/>
      <c r="H4" s="44"/>
      <c r="I4" s="57"/>
    </row>
    <row r="5" s="20" customFormat="1" ht="116" customHeight="1" spans="1:9">
      <c r="A5" s="48">
        <v>1</v>
      </c>
      <c r="B5" s="49" t="s">
        <v>12</v>
      </c>
      <c r="C5" s="50" t="s">
        <v>13</v>
      </c>
      <c r="D5" s="51" t="s">
        <v>14</v>
      </c>
      <c r="E5" s="51">
        <v>312.33</v>
      </c>
      <c r="F5" s="52">
        <f>I5*1.05</f>
        <v>0.4515</v>
      </c>
      <c r="G5" s="53">
        <f t="shared" ref="G5:G14" si="0">E5*F5</f>
        <v>141.016995</v>
      </c>
      <c r="H5" s="54" t="s">
        <v>15</v>
      </c>
      <c r="I5" s="56">
        <v>0.43</v>
      </c>
    </row>
    <row r="6" s="22" customFormat="1" ht="103" customHeight="1" spans="1:253">
      <c r="A6" s="48">
        <v>2</v>
      </c>
      <c r="B6" s="55" t="s">
        <v>16</v>
      </c>
      <c r="C6" s="50" t="s">
        <v>17</v>
      </c>
      <c r="D6" s="51" t="s">
        <v>14</v>
      </c>
      <c r="E6" s="51">
        <v>312.33</v>
      </c>
      <c r="F6" s="52">
        <f t="shared" ref="F6:F37" si="1">I6*1.05</f>
        <v>21.525</v>
      </c>
      <c r="G6" s="53">
        <f t="shared" si="0"/>
        <v>6722.90325</v>
      </c>
      <c r="H6" s="54" t="s">
        <v>15</v>
      </c>
      <c r="I6" s="28">
        <v>20.5</v>
      </c>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row>
    <row r="7" s="22" customFormat="1" ht="103" customHeight="1" spans="1:253">
      <c r="A7" s="48">
        <v>3</v>
      </c>
      <c r="B7" s="55" t="s">
        <v>18</v>
      </c>
      <c r="C7" s="50" t="s">
        <v>19</v>
      </c>
      <c r="D7" s="51" t="s">
        <v>20</v>
      </c>
      <c r="E7" s="51">
        <v>348.92</v>
      </c>
      <c r="F7" s="52">
        <f t="shared" si="1"/>
        <v>4.8825</v>
      </c>
      <c r="G7" s="53">
        <f t="shared" si="0"/>
        <v>1703.6019</v>
      </c>
      <c r="H7" s="54" t="s">
        <v>15</v>
      </c>
      <c r="I7" s="28">
        <v>4.65</v>
      </c>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c r="IS7" s="19"/>
    </row>
    <row r="8" s="20" customFormat="1" ht="103" customHeight="1" spans="1:9">
      <c r="A8" s="48">
        <v>4</v>
      </c>
      <c r="B8" s="55" t="s">
        <v>21</v>
      </c>
      <c r="C8" s="50" t="s">
        <v>22</v>
      </c>
      <c r="D8" s="51" t="s">
        <v>20</v>
      </c>
      <c r="E8" s="51">
        <v>348.92</v>
      </c>
      <c r="F8" s="52">
        <f t="shared" si="1"/>
        <v>33.39</v>
      </c>
      <c r="G8" s="53">
        <f t="shared" si="0"/>
        <v>11650.4388</v>
      </c>
      <c r="H8" s="54" t="s">
        <v>15</v>
      </c>
      <c r="I8" s="56">
        <v>31.8</v>
      </c>
    </row>
    <row r="9" s="22" customFormat="1" ht="117" customHeight="1" spans="1:253">
      <c r="A9" s="48">
        <v>5</v>
      </c>
      <c r="B9" s="55" t="s">
        <v>23</v>
      </c>
      <c r="C9" s="50" t="s">
        <v>24</v>
      </c>
      <c r="D9" s="51" t="s">
        <v>25</v>
      </c>
      <c r="E9" s="51">
        <v>27</v>
      </c>
      <c r="F9" s="52">
        <f t="shared" si="1"/>
        <v>149.8455</v>
      </c>
      <c r="G9" s="53">
        <f t="shared" si="0"/>
        <v>4045.8285</v>
      </c>
      <c r="H9" s="54" t="s">
        <v>15</v>
      </c>
      <c r="I9" s="28">
        <v>142.71</v>
      </c>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c r="IR9" s="19"/>
      <c r="IS9" s="19"/>
    </row>
    <row r="10" s="22" customFormat="1" ht="118" customHeight="1" spans="1:253">
      <c r="A10" s="48">
        <v>6</v>
      </c>
      <c r="B10" s="55" t="s">
        <v>26</v>
      </c>
      <c r="C10" s="50" t="s">
        <v>27</v>
      </c>
      <c r="D10" s="51" t="s">
        <v>20</v>
      </c>
      <c r="E10" s="51">
        <v>158.12</v>
      </c>
      <c r="F10" s="52">
        <f t="shared" si="1"/>
        <v>31.5</v>
      </c>
      <c r="G10" s="53">
        <f t="shared" si="0"/>
        <v>4980.78</v>
      </c>
      <c r="H10" s="54" t="s">
        <v>28</v>
      </c>
      <c r="I10" s="28">
        <v>30</v>
      </c>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c r="IS10" s="19"/>
    </row>
    <row r="11" s="22" customFormat="1" ht="103" customHeight="1" spans="1:253">
      <c r="A11" s="48">
        <v>7</v>
      </c>
      <c r="B11" s="55" t="s">
        <v>29</v>
      </c>
      <c r="C11" s="50" t="s">
        <v>30</v>
      </c>
      <c r="D11" s="51" t="s">
        <v>20</v>
      </c>
      <c r="E11" s="51">
        <v>126.4</v>
      </c>
      <c r="F11" s="52">
        <f t="shared" si="1"/>
        <v>4.8825</v>
      </c>
      <c r="G11" s="53">
        <f t="shared" si="0"/>
        <v>617.148</v>
      </c>
      <c r="H11" s="54" t="s">
        <v>15</v>
      </c>
      <c r="I11" s="28">
        <v>4.65</v>
      </c>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row>
    <row r="12" s="23" customFormat="1" ht="85" customHeight="1" spans="1:9">
      <c r="A12" s="48">
        <v>8</v>
      </c>
      <c r="B12" s="55" t="s">
        <v>31</v>
      </c>
      <c r="C12" s="50" t="s">
        <v>32</v>
      </c>
      <c r="D12" s="51" t="s">
        <v>20</v>
      </c>
      <c r="E12" s="51">
        <v>126.4</v>
      </c>
      <c r="F12" s="52">
        <f t="shared" si="1"/>
        <v>18.9</v>
      </c>
      <c r="G12" s="53">
        <f t="shared" si="0"/>
        <v>2388.96</v>
      </c>
      <c r="H12" s="54" t="s">
        <v>15</v>
      </c>
      <c r="I12" s="56">
        <v>18</v>
      </c>
    </row>
    <row r="13" s="22" customFormat="1" ht="99" customHeight="1" spans="1:253">
      <c r="A13" s="48">
        <v>9</v>
      </c>
      <c r="B13" s="55" t="s">
        <v>33</v>
      </c>
      <c r="C13" s="50" t="s">
        <v>34</v>
      </c>
      <c r="D13" s="51" t="s">
        <v>20</v>
      </c>
      <c r="E13" s="51">
        <v>3.48</v>
      </c>
      <c r="F13" s="52">
        <f t="shared" si="1"/>
        <v>57.75</v>
      </c>
      <c r="G13" s="53">
        <f t="shared" si="0"/>
        <v>200.97</v>
      </c>
      <c r="H13" s="54" t="s">
        <v>15</v>
      </c>
      <c r="I13" s="28">
        <v>55</v>
      </c>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row>
    <row r="14" s="22" customFormat="1" ht="72" customHeight="1" spans="1:253">
      <c r="A14" s="48">
        <v>10</v>
      </c>
      <c r="B14" s="55" t="s">
        <v>35</v>
      </c>
      <c r="C14" s="50" t="s">
        <v>36</v>
      </c>
      <c r="D14" s="51" t="s">
        <v>37</v>
      </c>
      <c r="E14" s="51">
        <v>41.87</v>
      </c>
      <c r="F14" s="52">
        <f t="shared" si="1"/>
        <v>102.459</v>
      </c>
      <c r="G14" s="53">
        <f t="shared" si="0"/>
        <v>4289.95833</v>
      </c>
      <c r="H14" s="54" t="s">
        <v>15</v>
      </c>
      <c r="I14" s="28">
        <v>97.58</v>
      </c>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row>
    <row r="15" s="21" customFormat="1" ht="36.95" customHeight="1" spans="1:9">
      <c r="A15" s="34"/>
      <c r="B15" s="45" t="s">
        <v>38</v>
      </c>
      <c r="C15" s="46"/>
      <c r="D15" s="40"/>
      <c r="E15" s="47"/>
      <c r="F15" s="52"/>
      <c r="G15" s="43"/>
      <c r="H15" s="44"/>
      <c r="I15" s="57"/>
    </row>
    <row r="16" s="22" customFormat="1" ht="115" customHeight="1" spans="1:253">
      <c r="A16" s="48">
        <v>1</v>
      </c>
      <c r="B16" s="55" t="s">
        <v>23</v>
      </c>
      <c r="C16" s="50" t="s">
        <v>24</v>
      </c>
      <c r="D16" s="51" t="s">
        <v>25</v>
      </c>
      <c r="E16" s="51">
        <v>86</v>
      </c>
      <c r="F16" s="52">
        <f t="shared" si="1"/>
        <v>149.8455</v>
      </c>
      <c r="G16" s="53">
        <f t="shared" ref="G16:G23" si="2">E16*F16</f>
        <v>12886.713</v>
      </c>
      <c r="H16" s="54" t="s">
        <v>15</v>
      </c>
      <c r="I16" s="28">
        <v>142.71</v>
      </c>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c r="IR16" s="19"/>
      <c r="IS16" s="19"/>
    </row>
    <row r="17" s="22" customFormat="1" ht="62" customHeight="1" spans="1:253">
      <c r="A17" s="48">
        <v>2</v>
      </c>
      <c r="B17" s="55" t="s">
        <v>39</v>
      </c>
      <c r="C17" s="50" t="s">
        <v>40</v>
      </c>
      <c r="D17" s="51" t="s">
        <v>14</v>
      </c>
      <c r="E17" s="51">
        <v>349.6</v>
      </c>
      <c r="F17" s="52">
        <f t="shared" si="1"/>
        <v>35.3955</v>
      </c>
      <c r="G17" s="53">
        <f t="shared" si="2"/>
        <v>12374.2668</v>
      </c>
      <c r="H17" s="54" t="s">
        <v>15</v>
      </c>
      <c r="I17" s="28">
        <v>33.71</v>
      </c>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row>
    <row r="18" s="22" customFormat="1" ht="60" customHeight="1" spans="1:253">
      <c r="A18" s="48">
        <v>3</v>
      </c>
      <c r="B18" s="55" t="s">
        <v>41</v>
      </c>
      <c r="C18" s="50" t="s">
        <v>42</v>
      </c>
      <c r="D18" s="51" t="s">
        <v>14</v>
      </c>
      <c r="E18" s="51">
        <v>73.6</v>
      </c>
      <c r="F18" s="52">
        <f t="shared" si="1"/>
        <v>25.284</v>
      </c>
      <c r="G18" s="53">
        <f t="shared" si="2"/>
        <v>1860.9024</v>
      </c>
      <c r="H18" s="54" t="s">
        <v>15</v>
      </c>
      <c r="I18" s="28">
        <v>24.08</v>
      </c>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row>
    <row r="19" s="22" customFormat="1" ht="108" customHeight="1" spans="1:253">
      <c r="A19" s="48">
        <v>4</v>
      </c>
      <c r="B19" s="55" t="s">
        <v>43</v>
      </c>
      <c r="C19" s="50" t="s">
        <v>44</v>
      </c>
      <c r="D19" s="51" t="s">
        <v>20</v>
      </c>
      <c r="E19" s="51">
        <v>3.13</v>
      </c>
      <c r="F19" s="52">
        <f t="shared" si="1"/>
        <v>9.5235</v>
      </c>
      <c r="G19" s="53">
        <f t="shared" si="2"/>
        <v>29.808555</v>
      </c>
      <c r="H19" s="54" t="s">
        <v>15</v>
      </c>
      <c r="I19" s="28">
        <v>9.07</v>
      </c>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row>
    <row r="20" s="23" customFormat="1" ht="116" customHeight="1" spans="1:9">
      <c r="A20" s="48">
        <v>5</v>
      </c>
      <c r="B20" s="55" t="s">
        <v>45</v>
      </c>
      <c r="C20" s="50" t="s">
        <v>46</v>
      </c>
      <c r="D20" s="51" t="s">
        <v>20</v>
      </c>
      <c r="E20" s="51">
        <v>3.13</v>
      </c>
      <c r="F20" s="52">
        <f t="shared" si="1"/>
        <v>81.9</v>
      </c>
      <c r="G20" s="53">
        <f t="shared" si="2"/>
        <v>256.347</v>
      </c>
      <c r="H20" s="54" t="s">
        <v>15</v>
      </c>
      <c r="I20" s="56">
        <v>78</v>
      </c>
    </row>
    <row r="21" s="22" customFormat="1" ht="107" customHeight="1" spans="1:253">
      <c r="A21" s="48">
        <v>6</v>
      </c>
      <c r="B21" s="55" t="s">
        <v>18</v>
      </c>
      <c r="C21" s="50" t="s">
        <v>19</v>
      </c>
      <c r="D21" s="51" t="s">
        <v>20</v>
      </c>
      <c r="E21" s="51">
        <v>18.02</v>
      </c>
      <c r="F21" s="52">
        <f t="shared" si="1"/>
        <v>4.8825</v>
      </c>
      <c r="G21" s="53">
        <f t="shared" si="2"/>
        <v>87.98265</v>
      </c>
      <c r="H21" s="54" t="s">
        <v>15</v>
      </c>
      <c r="I21" s="28">
        <v>4.65</v>
      </c>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row>
    <row r="22" s="22" customFormat="1" ht="93" customHeight="1" spans="1:253">
      <c r="A22" s="48">
        <v>7</v>
      </c>
      <c r="B22" s="55" t="s">
        <v>21</v>
      </c>
      <c r="C22" s="50" t="s">
        <v>22</v>
      </c>
      <c r="D22" s="51" t="s">
        <v>20</v>
      </c>
      <c r="E22" s="51">
        <v>18.02</v>
      </c>
      <c r="F22" s="52">
        <f t="shared" si="1"/>
        <v>33.39</v>
      </c>
      <c r="G22" s="53">
        <f t="shared" si="2"/>
        <v>601.6878</v>
      </c>
      <c r="H22" s="54" t="s">
        <v>15</v>
      </c>
      <c r="I22" s="28">
        <v>31.8</v>
      </c>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row>
    <row r="23" s="22" customFormat="1" ht="74" customHeight="1" spans="1:253">
      <c r="A23" s="48">
        <v>8</v>
      </c>
      <c r="B23" s="55" t="s">
        <v>35</v>
      </c>
      <c r="C23" s="50" t="s">
        <v>36</v>
      </c>
      <c r="D23" s="51" t="s">
        <v>37</v>
      </c>
      <c r="E23" s="51">
        <v>1.06</v>
      </c>
      <c r="F23" s="52">
        <f t="shared" si="1"/>
        <v>102.459</v>
      </c>
      <c r="G23" s="53">
        <f t="shared" si="2"/>
        <v>108.60654</v>
      </c>
      <c r="H23" s="54" t="s">
        <v>15</v>
      </c>
      <c r="I23" s="28">
        <v>97.58</v>
      </c>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row>
    <row r="24" s="21" customFormat="1" ht="36.95" customHeight="1" spans="1:9">
      <c r="A24" s="34"/>
      <c r="B24" s="45" t="s">
        <v>47</v>
      </c>
      <c r="C24" s="46"/>
      <c r="D24" s="40"/>
      <c r="E24" s="47"/>
      <c r="F24" s="52"/>
      <c r="G24" s="43"/>
      <c r="H24" s="44"/>
      <c r="I24" s="57"/>
    </row>
    <row r="25" s="22" customFormat="1" ht="106" customHeight="1" spans="1:253">
      <c r="A25" s="48">
        <v>1</v>
      </c>
      <c r="B25" s="55" t="s">
        <v>18</v>
      </c>
      <c r="C25" s="50" t="s">
        <v>19</v>
      </c>
      <c r="D25" s="51" t="s">
        <v>20</v>
      </c>
      <c r="E25" s="51">
        <v>74.4</v>
      </c>
      <c r="F25" s="52">
        <f t="shared" si="1"/>
        <v>4.8825</v>
      </c>
      <c r="G25" s="53">
        <f t="shared" ref="G25:G28" si="3">E25*F25</f>
        <v>363.258</v>
      </c>
      <c r="H25" s="54" t="s">
        <v>15</v>
      </c>
      <c r="I25" s="28">
        <v>4.65</v>
      </c>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row>
    <row r="26" s="23" customFormat="1" ht="99" customHeight="1" spans="1:9">
      <c r="A26" s="48">
        <v>2</v>
      </c>
      <c r="B26" s="55" t="s">
        <v>21</v>
      </c>
      <c r="C26" s="50" t="s">
        <v>22</v>
      </c>
      <c r="D26" s="51" t="s">
        <v>20</v>
      </c>
      <c r="E26" s="51">
        <v>74.4</v>
      </c>
      <c r="F26" s="52">
        <f t="shared" si="1"/>
        <v>33.39</v>
      </c>
      <c r="G26" s="53">
        <f t="shared" si="3"/>
        <v>2484.216</v>
      </c>
      <c r="H26" s="54" t="s">
        <v>15</v>
      </c>
      <c r="I26" s="56">
        <v>31.8</v>
      </c>
    </row>
    <row r="27" s="22" customFormat="1" ht="117" customHeight="1" spans="1:253">
      <c r="A27" s="48">
        <v>3</v>
      </c>
      <c r="B27" s="55" t="s">
        <v>23</v>
      </c>
      <c r="C27" s="50" t="s">
        <v>24</v>
      </c>
      <c r="D27" s="51" t="s">
        <v>25</v>
      </c>
      <c r="E27" s="51">
        <v>18</v>
      </c>
      <c r="F27" s="52">
        <f t="shared" si="1"/>
        <v>149.8455</v>
      </c>
      <c r="G27" s="53">
        <f t="shared" si="3"/>
        <v>2697.219</v>
      </c>
      <c r="H27" s="54" t="s">
        <v>15</v>
      </c>
      <c r="I27" s="28">
        <v>142.71</v>
      </c>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row>
    <row r="28" s="22" customFormat="1" ht="80" customHeight="1" spans="1:253">
      <c r="A28" s="48">
        <v>4</v>
      </c>
      <c r="B28" s="55" t="s">
        <v>35</v>
      </c>
      <c r="C28" s="50" t="s">
        <v>36</v>
      </c>
      <c r="D28" s="51" t="s">
        <v>37</v>
      </c>
      <c r="E28" s="51">
        <v>3.72</v>
      </c>
      <c r="F28" s="52">
        <f t="shared" si="1"/>
        <v>102.459</v>
      </c>
      <c r="G28" s="53">
        <f t="shared" si="3"/>
        <v>381.14748</v>
      </c>
      <c r="H28" s="54" t="s">
        <v>15</v>
      </c>
      <c r="I28" s="28">
        <v>97.58</v>
      </c>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row>
    <row r="29" s="21" customFormat="1" ht="36.95" customHeight="1" spans="1:9">
      <c r="A29" s="34"/>
      <c r="B29" s="45" t="s">
        <v>48</v>
      </c>
      <c r="C29" s="46"/>
      <c r="D29" s="40"/>
      <c r="E29" s="47"/>
      <c r="F29" s="52"/>
      <c r="G29" s="43"/>
      <c r="H29" s="44"/>
      <c r="I29" s="57"/>
    </row>
    <row r="30" s="22" customFormat="1" ht="117" customHeight="1" spans="1:253">
      <c r="A30" s="48">
        <v>1</v>
      </c>
      <c r="B30" s="55" t="s">
        <v>12</v>
      </c>
      <c r="C30" s="50" t="s">
        <v>13</v>
      </c>
      <c r="D30" s="51" t="s">
        <v>14</v>
      </c>
      <c r="E30" s="51">
        <v>80.1</v>
      </c>
      <c r="F30" s="52">
        <f t="shared" si="1"/>
        <v>0.4515</v>
      </c>
      <c r="G30" s="53">
        <f t="shared" ref="G30:G32" si="4">E30*F30</f>
        <v>36.16515</v>
      </c>
      <c r="H30" s="54" t="s">
        <v>15</v>
      </c>
      <c r="I30" s="28">
        <v>0.43</v>
      </c>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row>
    <row r="31" s="22" customFormat="1" ht="108" customHeight="1" spans="1:253">
      <c r="A31" s="48">
        <v>2</v>
      </c>
      <c r="B31" s="55" t="s">
        <v>16</v>
      </c>
      <c r="C31" s="50" t="s">
        <v>17</v>
      </c>
      <c r="D31" s="51" t="s">
        <v>14</v>
      </c>
      <c r="E31" s="51">
        <v>80.1</v>
      </c>
      <c r="F31" s="52">
        <f t="shared" si="1"/>
        <v>21.525</v>
      </c>
      <c r="G31" s="53">
        <f t="shared" si="4"/>
        <v>1724.1525</v>
      </c>
      <c r="H31" s="54" t="s">
        <v>15</v>
      </c>
      <c r="I31" s="28">
        <v>20.5</v>
      </c>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row>
    <row r="32" s="22" customFormat="1" ht="75" customHeight="1" spans="1:253">
      <c r="A32" s="48">
        <v>3</v>
      </c>
      <c r="B32" s="55" t="s">
        <v>35</v>
      </c>
      <c r="C32" s="50" t="s">
        <v>36</v>
      </c>
      <c r="D32" s="51" t="s">
        <v>37</v>
      </c>
      <c r="E32" s="51">
        <v>0.4</v>
      </c>
      <c r="F32" s="52">
        <f t="shared" si="1"/>
        <v>102.459</v>
      </c>
      <c r="G32" s="53">
        <f t="shared" si="4"/>
        <v>40.9836</v>
      </c>
      <c r="H32" s="54" t="s">
        <v>15</v>
      </c>
      <c r="I32" s="28">
        <v>97.58</v>
      </c>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row>
    <row r="33" s="21" customFormat="1" ht="36.95" customHeight="1" spans="1:9">
      <c r="A33" s="34"/>
      <c r="B33" s="45" t="s">
        <v>49</v>
      </c>
      <c r="C33" s="46"/>
      <c r="D33" s="40"/>
      <c r="E33" s="47"/>
      <c r="F33" s="52"/>
      <c r="G33" s="43"/>
      <c r="H33" s="44"/>
      <c r="I33" s="57"/>
    </row>
    <row r="34" s="22" customFormat="1" ht="93" customHeight="1" spans="1:253">
      <c r="A34" s="48">
        <v>1</v>
      </c>
      <c r="B34" s="55" t="s">
        <v>33</v>
      </c>
      <c r="C34" s="50" t="s">
        <v>34</v>
      </c>
      <c r="D34" s="51" t="s">
        <v>20</v>
      </c>
      <c r="E34" s="51">
        <v>9.82</v>
      </c>
      <c r="F34" s="52">
        <f t="shared" si="1"/>
        <v>57.75</v>
      </c>
      <c r="G34" s="53">
        <f t="shared" ref="G34:G40" si="5">E34*F34</f>
        <v>567.105</v>
      </c>
      <c r="H34" s="54" t="s">
        <v>15</v>
      </c>
      <c r="I34" s="28">
        <v>55</v>
      </c>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c r="IN34" s="19"/>
      <c r="IO34" s="19"/>
      <c r="IP34" s="19"/>
      <c r="IQ34" s="19"/>
      <c r="IR34" s="19"/>
      <c r="IS34" s="19"/>
    </row>
    <row r="35" s="21" customFormat="1" ht="36.95" customHeight="1" spans="1:9">
      <c r="A35" s="34"/>
      <c r="B35" s="45" t="s">
        <v>50</v>
      </c>
      <c r="C35" s="46"/>
      <c r="D35" s="40"/>
      <c r="E35" s="47"/>
      <c r="F35" s="52"/>
      <c r="G35" s="43"/>
      <c r="H35" s="44"/>
      <c r="I35" s="57"/>
    </row>
    <row r="36" s="23" customFormat="1" ht="102" customHeight="1" spans="1:9">
      <c r="A36" s="48">
        <v>1</v>
      </c>
      <c r="B36" s="55" t="s">
        <v>29</v>
      </c>
      <c r="C36" s="50" t="s">
        <v>30</v>
      </c>
      <c r="D36" s="51" t="s">
        <v>20</v>
      </c>
      <c r="E36" s="51">
        <v>111.23</v>
      </c>
      <c r="F36" s="52">
        <f t="shared" si="1"/>
        <v>4.8825</v>
      </c>
      <c r="G36" s="53">
        <f t="shared" si="5"/>
        <v>543.080475</v>
      </c>
      <c r="H36" s="54" t="s">
        <v>15</v>
      </c>
      <c r="I36" s="56">
        <v>4.65</v>
      </c>
    </row>
    <row r="37" s="22" customFormat="1" ht="114" customHeight="1" spans="1:253">
      <c r="A37" s="48">
        <v>2</v>
      </c>
      <c r="B37" s="55" t="s">
        <v>26</v>
      </c>
      <c r="C37" s="50" t="s">
        <v>27</v>
      </c>
      <c r="D37" s="51" t="s">
        <v>20</v>
      </c>
      <c r="E37" s="51">
        <v>111.23</v>
      </c>
      <c r="F37" s="52">
        <f t="shared" si="1"/>
        <v>31.5</v>
      </c>
      <c r="G37" s="53">
        <f t="shared" si="5"/>
        <v>3503.745</v>
      </c>
      <c r="H37" s="54" t="s">
        <v>15</v>
      </c>
      <c r="I37" s="28">
        <v>30</v>
      </c>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c r="GV37" s="19"/>
      <c r="GW37" s="19"/>
      <c r="GX37" s="19"/>
      <c r="GY37" s="19"/>
      <c r="GZ37" s="19"/>
      <c r="HA37" s="19"/>
      <c r="HB37" s="19"/>
      <c r="HC37" s="19"/>
      <c r="HD37" s="19"/>
      <c r="HE37" s="19"/>
      <c r="HF37" s="19"/>
      <c r="HG37" s="19"/>
      <c r="HH37" s="19"/>
      <c r="HI37" s="19"/>
      <c r="HJ37" s="19"/>
      <c r="HK37" s="19"/>
      <c r="HL37" s="19"/>
      <c r="HM37" s="19"/>
      <c r="HN37" s="19"/>
      <c r="HO37" s="19"/>
      <c r="HP37" s="19"/>
      <c r="HQ37" s="19"/>
      <c r="HR37" s="19"/>
      <c r="HS37" s="19"/>
      <c r="HT37" s="19"/>
      <c r="HU37" s="19"/>
      <c r="HV37" s="19"/>
      <c r="HW37" s="19"/>
      <c r="HX37" s="19"/>
      <c r="HY37" s="19"/>
      <c r="HZ37" s="19"/>
      <c r="IA37" s="19"/>
      <c r="IB37" s="19"/>
      <c r="IC37" s="19"/>
      <c r="ID37" s="19"/>
      <c r="IE37" s="19"/>
      <c r="IF37" s="19"/>
      <c r="IG37" s="19"/>
      <c r="IH37" s="19"/>
      <c r="II37" s="19"/>
      <c r="IJ37" s="19"/>
      <c r="IK37" s="19"/>
      <c r="IL37" s="19"/>
      <c r="IM37" s="19"/>
      <c r="IN37" s="19"/>
      <c r="IO37" s="19"/>
      <c r="IP37" s="19"/>
      <c r="IQ37" s="19"/>
      <c r="IR37" s="19"/>
      <c r="IS37" s="19"/>
    </row>
    <row r="38" s="22" customFormat="1" ht="87" customHeight="1" spans="1:253">
      <c r="A38" s="48">
        <v>3</v>
      </c>
      <c r="B38" s="55" t="s">
        <v>31</v>
      </c>
      <c r="C38" s="50" t="s">
        <v>32</v>
      </c>
      <c r="D38" s="51" t="s">
        <v>20</v>
      </c>
      <c r="E38" s="51">
        <v>111.23</v>
      </c>
      <c r="F38" s="52">
        <f t="shared" ref="F38:F69" si="6">I38*1.05</f>
        <v>18.9</v>
      </c>
      <c r="G38" s="53">
        <f t="shared" si="5"/>
        <v>2102.247</v>
      </c>
      <c r="H38" s="54" t="s">
        <v>15</v>
      </c>
      <c r="I38" s="28">
        <v>18</v>
      </c>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c r="IF38" s="19"/>
      <c r="IG38" s="19"/>
      <c r="IH38" s="19"/>
      <c r="II38" s="19"/>
      <c r="IJ38" s="19"/>
      <c r="IK38" s="19"/>
      <c r="IL38" s="19"/>
      <c r="IM38" s="19"/>
      <c r="IN38" s="19"/>
      <c r="IO38" s="19"/>
      <c r="IP38" s="19"/>
      <c r="IQ38" s="19"/>
      <c r="IR38" s="19"/>
      <c r="IS38" s="19"/>
    </row>
    <row r="39" s="22" customFormat="1" ht="93" customHeight="1" spans="1:253">
      <c r="A39" s="48">
        <v>4</v>
      </c>
      <c r="B39" s="55" t="s">
        <v>33</v>
      </c>
      <c r="C39" s="50" t="s">
        <v>34</v>
      </c>
      <c r="D39" s="51" t="s">
        <v>20</v>
      </c>
      <c r="E39" s="51">
        <v>6.68</v>
      </c>
      <c r="F39" s="52">
        <f t="shared" si="6"/>
        <v>57.75</v>
      </c>
      <c r="G39" s="53">
        <f t="shared" si="5"/>
        <v>385.77</v>
      </c>
      <c r="H39" s="54" t="s">
        <v>15</v>
      </c>
      <c r="I39" s="28">
        <v>55</v>
      </c>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row>
    <row r="40" s="22" customFormat="1" ht="81" customHeight="1" spans="1:253">
      <c r="A40" s="48">
        <v>5</v>
      </c>
      <c r="B40" s="55" t="s">
        <v>35</v>
      </c>
      <c r="C40" s="50" t="s">
        <v>36</v>
      </c>
      <c r="D40" s="51" t="s">
        <v>37</v>
      </c>
      <c r="E40" s="51">
        <v>5.56</v>
      </c>
      <c r="F40" s="52">
        <f t="shared" si="6"/>
        <v>102.459</v>
      </c>
      <c r="G40" s="53">
        <f t="shared" si="5"/>
        <v>569.67204</v>
      </c>
      <c r="H40" s="54" t="s">
        <v>15</v>
      </c>
      <c r="I40" s="28">
        <v>97.58</v>
      </c>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c r="GW40" s="19"/>
      <c r="GX40" s="19"/>
      <c r="GY40" s="19"/>
      <c r="GZ40" s="19"/>
      <c r="HA40" s="19"/>
      <c r="HB40" s="19"/>
      <c r="HC40" s="19"/>
      <c r="HD40" s="19"/>
      <c r="HE40" s="19"/>
      <c r="HF40" s="19"/>
      <c r="HG40" s="19"/>
      <c r="HH40" s="19"/>
      <c r="HI40" s="19"/>
      <c r="HJ40" s="19"/>
      <c r="HK40" s="19"/>
      <c r="HL40" s="19"/>
      <c r="HM40" s="19"/>
      <c r="HN40" s="19"/>
      <c r="HO40" s="19"/>
      <c r="HP40" s="19"/>
      <c r="HQ40" s="19"/>
      <c r="HR40" s="19"/>
      <c r="HS40" s="19"/>
      <c r="HT40" s="19"/>
      <c r="HU40" s="19"/>
      <c r="HV40" s="19"/>
      <c r="HW40" s="19"/>
      <c r="HX40" s="19"/>
      <c r="HY40" s="19"/>
      <c r="HZ40" s="19"/>
      <c r="IA40" s="19"/>
      <c r="IB40" s="19"/>
      <c r="IC40" s="19"/>
      <c r="ID40" s="19"/>
      <c r="IE40" s="19"/>
      <c r="IF40" s="19"/>
      <c r="IG40" s="19"/>
      <c r="IH40" s="19"/>
      <c r="II40" s="19"/>
      <c r="IJ40" s="19"/>
      <c r="IK40" s="19"/>
      <c r="IL40" s="19"/>
      <c r="IM40" s="19"/>
      <c r="IN40" s="19"/>
      <c r="IO40" s="19"/>
      <c r="IP40" s="19"/>
      <c r="IQ40" s="19"/>
      <c r="IR40" s="19"/>
      <c r="IS40" s="19"/>
    </row>
    <row r="41" s="21" customFormat="1" ht="36.95" customHeight="1" spans="1:9">
      <c r="A41" s="34"/>
      <c r="B41" s="45" t="s">
        <v>51</v>
      </c>
      <c r="C41" s="46"/>
      <c r="D41" s="40"/>
      <c r="E41" s="47"/>
      <c r="F41" s="52"/>
      <c r="G41" s="43"/>
      <c r="H41" s="44"/>
      <c r="I41" s="57"/>
    </row>
    <row r="42" s="22" customFormat="1" ht="107" customHeight="1" spans="1:253">
      <c r="A42" s="48">
        <v>1</v>
      </c>
      <c r="B42" s="55" t="s">
        <v>18</v>
      </c>
      <c r="C42" s="50" t="s">
        <v>19</v>
      </c>
      <c r="D42" s="51" t="s">
        <v>20</v>
      </c>
      <c r="E42" s="51">
        <v>130.6</v>
      </c>
      <c r="F42" s="52">
        <f t="shared" si="6"/>
        <v>4.8825</v>
      </c>
      <c r="G42" s="53">
        <f t="shared" ref="G42:G47" si="7">E42*F42</f>
        <v>637.6545</v>
      </c>
      <c r="H42" s="54" t="s">
        <v>15</v>
      </c>
      <c r="I42" s="28">
        <v>4.65</v>
      </c>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c r="GF42" s="19"/>
      <c r="GG42" s="19"/>
      <c r="GH42" s="19"/>
      <c r="GI42" s="19"/>
      <c r="GJ42" s="19"/>
      <c r="GK42" s="19"/>
      <c r="GL42" s="19"/>
      <c r="GM42" s="19"/>
      <c r="GN42" s="19"/>
      <c r="GO42" s="19"/>
      <c r="GP42" s="19"/>
      <c r="GQ42" s="19"/>
      <c r="GR42" s="19"/>
      <c r="GS42" s="19"/>
      <c r="GT42" s="19"/>
      <c r="GU42" s="19"/>
      <c r="GV42" s="19"/>
      <c r="GW42" s="19"/>
      <c r="GX42" s="19"/>
      <c r="GY42" s="19"/>
      <c r="GZ42" s="19"/>
      <c r="HA42" s="19"/>
      <c r="HB42" s="19"/>
      <c r="HC42" s="19"/>
      <c r="HD42" s="19"/>
      <c r="HE42" s="19"/>
      <c r="HF42" s="19"/>
      <c r="HG42" s="19"/>
      <c r="HH42" s="19"/>
      <c r="HI42" s="19"/>
      <c r="HJ42" s="19"/>
      <c r="HK42" s="19"/>
      <c r="HL42" s="19"/>
      <c r="HM42" s="19"/>
      <c r="HN42" s="19"/>
      <c r="HO42" s="19"/>
      <c r="HP42" s="19"/>
      <c r="HQ42" s="19"/>
      <c r="HR42" s="19"/>
      <c r="HS42" s="19"/>
      <c r="HT42" s="19"/>
      <c r="HU42" s="19"/>
      <c r="HV42" s="19"/>
      <c r="HW42" s="19"/>
      <c r="HX42" s="19"/>
      <c r="HY42" s="19"/>
      <c r="HZ42" s="19"/>
      <c r="IA42" s="19"/>
      <c r="IB42" s="19"/>
      <c r="IC42" s="19"/>
      <c r="ID42" s="19"/>
      <c r="IE42" s="19"/>
      <c r="IF42" s="19"/>
      <c r="IG42" s="19"/>
      <c r="IH42" s="19"/>
      <c r="II42" s="19"/>
      <c r="IJ42" s="19"/>
      <c r="IK42" s="19"/>
      <c r="IL42" s="19"/>
      <c r="IM42" s="19"/>
      <c r="IN42" s="19"/>
      <c r="IO42" s="19"/>
      <c r="IP42" s="19"/>
      <c r="IQ42" s="19"/>
      <c r="IR42" s="19"/>
      <c r="IS42" s="19"/>
    </row>
    <row r="43" s="22" customFormat="1" ht="93" customHeight="1" spans="1:253">
      <c r="A43" s="48">
        <v>2</v>
      </c>
      <c r="B43" s="55" t="s">
        <v>21</v>
      </c>
      <c r="C43" s="50" t="s">
        <v>22</v>
      </c>
      <c r="D43" s="51" t="s">
        <v>20</v>
      </c>
      <c r="E43" s="51">
        <v>130.6</v>
      </c>
      <c r="F43" s="52">
        <f t="shared" si="6"/>
        <v>33.39</v>
      </c>
      <c r="G43" s="53">
        <f t="shared" si="7"/>
        <v>4360.734</v>
      </c>
      <c r="H43" s="54" t="s">
        <v>15</v>
      </c>
      <c r="I43" s="28">
        <v>31.8</v>
      </c>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c r="GW43" s="19"/>
      <c r="GX43" s="19"/>
      <c r="GY43" s="19"/>
      <c r="GZ43" s="19"/>
      <c r="HA43" s="19"/>
      <c r="HB43" s="19"/>
      <c r="HC43" s="19"/>
      <c r="HD43" s="19"/>
      <c r="HE43" s="19"/>
      <c r="HF43" s="19"/>
      <c r="HG43" s="19"/>
      <c r="HH43" s="19"/>
      <c r="HI43" s="19"/>
      <c r="HJ43" s="19"/>
      <c r="HK43" s="19"/>
      <c r="HL43" s="19"/>
      <c r="HM43" s="19"/>
      <c r="HN43" s="19"/>
      <c r="HO43" s="19"/>
      <c r="HP43" s="19"/>
      <c r="HQ43" s="19"/>
      <c r="HR43" s="19"/>
      <c r="HS43" s="19"/>
      <c r="HT43" s="19"/>
      <c r="HU43" s="19"/>
      <c r="HV43" s="19"/>
      <c r="HW43" s="19"/>
      <c r="HX43" s="19"/>
      <c r="HY43" s="19"/>
      <c r="HZ43" s="19"/>
      <c r="IA43" s="19"/>
      <c r="IB43" s="19"/>
      <c r="IC43" s="19"/>
      <c r="ID43" s="19"/>
      <c r="IE43" s="19"/>
      <c r="IF43" s="19"/>
      <c r="IG43" s="19"/>
      <c r="IH43" s="19"/>
      <c r="II43" s="19"/>
      <c r="IJ43" s="19"/>
      <c r="IK43" s="19"/>
      <c r="IL43" s="19"/>
      <c r="IM43" s="19"/>
      <c r="IN43" s="19"/>
      <c r="IO43" s="19"/>
      <c r="IP43" s="19"/>
      <c r="IQ43" s="19"/>
      <c r="IR43" s="19"/>
      <c r="IS43" s="19"/>
    </row>
    <row r="44" s="23" customFormat="1" ht="116" customHeight="1" spans="1:9">
      <c r="A44" s="48">
        <v>3</v>
      </c>
      <c r="B44" s="55" t="s">
        <v>12</v>
      </c>
      <c r="C44" s="50" t="s">
        <v>13</v>
      </c>
      <c r="D44" s="51" t="s">
        <v>14</v>
      </c>
      <c r="E44" s="51">
        <v>90.8</v>
      </c>
      <c r="F44" s="52">
        <f t="shared" si="6"/>
        <v>0.4515</v>
      </c>
      <c r="G44" s="53">
        <f t="shared" si="7"/>
        <v>40.9962</v>
      </c>
      <c r="H44" s="54" t="s">
        <v>15</v>
      </c>
      <c r="I44" s="56">
        <v>0.43</v>
      </c>
    </row>
    <row r="45" s="22" customFormat="1" ht="107" customHeight="1" spans="1:253">
      <c r="A45" s="48">
        <v>4</v>
      </c>
      <c r="B45" s="55" t="s">
        <v>16</v>
      </c>
      <c r="C45" s="50" t="s">
        <v>17</v>
      </c>
      <c r="D45" s="51" t="s">
        <v>14</v>
      </c>
      <c r="E45" s="51">
        <v>90.8</v>
      </c>
      <c r="F45" s="52">
        <f t="shared" si="6"/>
        <v>21.525</v>
      </c>
      <c r="G45" s="53">
        <f t="shared" si="7"/>
        <v>1954.47</v>
      </c>
      <c r="H45" s="54" t="s">
        <v>15</v>
      </c>
      <c r="I45" s="28">
        <v>20.5</v>
      </c>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c r="GV45" s="19"/>
      <c r="GW45" s="19"/>
      <c r="GX45" s="19"/>
      <c r="GY45" s="19"/>
      <c r="GZ45" s="19"/>
      <c r="HA45" s="19"/>
      <c r="HB45" s="19"/>
      <c r="HC45" s="19"/>
      <c r="HD45" s="19"/>
      <c r="HE45" s="19"/>
      <c r="HF45" s="19"/>
      <c r="HG45" s="19"/>
      <c r="HH45" s="19"/>
      <c r="HI45" s="19"/>
      <c r="HJ45" s="19"/>
      <c r="HK45" s="19"/>
      <c r="HL45" s="19"/>
      <c r="HM45" s="19"/>
      <c r="HN45" s="19"/>
      <c r="HO45" s="19"/>
      <c r="HP45" s="19"/>
      <c r="HQ45" s="19"/>
      <c r="HR45" s="19"/>
      <c r="HS45" s="19"/>
      <c r="HT45" s="19"/>
      <c r="HU45" s="19"/>
      <c r="HV45" s="19"/>
      <c r="HW45" s="19"/>
      <c r="HX45" s="19"/>
      <c r="HY45" s="19"/>
      <c r="HZ45" s="19"/>
      <c r="IA45" s="19"/>
      <c r="IB45" s="19"/>
      <c r="IC45" s="19"/>
      <c r="ID45" s="19"/>
      <c r="IE45" s="19"/>
      <c r="IF45" s="19"/>
      <c r="IG45" s="19"/>
      <c r="IH45" s="19"/>
      <c r="II45" s="19"/>
      <c r="IJ45" s="19"/>
      <c r="IK45" s="19"/>
      <c r="IL45" s="19"/>
      <c r="IM45" s="19"/>
      <c r="IN45" s="19"/>
      <c r="IO45" s="19"/>
      <c r="IP45" s="19"/>
      <c r="IQ45" s="19"/>
      <c r="IR45" s="19"/>
      <c r="IS45" s="19"/>
    </row>
    <row r="46" s="22" customFormat="1" ht="93" customHeight="1" spans="1:253">
      <c r="A46" s="48">
        <v>5</v>
      </c>
      <c r="B46" s="55" t="s">
        <v>33</v>
      </c>
      <c r="C46" s="50" t="s">
        <v>34</v>
      </c>
      <c r="D46" s="51" t="s">
        <v>20</v>
      </c>
      <c r="E46" s="51">
        <v>40.06</v>
      </c>
      <c r="F46" s="52">
        <f t="shared" si="6"/>
        <v>57.75</v>
      </c>
      <c r="G46" s="53">
        <f t="shared" si="7"/>
        <v>2313.465</v>
      </c>
      <c r="H46" s="54" t="s">
        <v>15</v>
      </c>
      <c r="I46" s="28">
        <v>55</v>
      </c>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c r="GV46" s="19"/>
      <c r="GW46" s="19"/>
      <c r="GX46" s="19"/>
      <c r="GY46" s="19"/>
      <c r="GZ46" s="19"/>
      <c r="HA46" s="19"/>
      <c r="HB46" s="19"/>
      <c r="HC46" s="19"/>
      <c r="HD46" s="19"/>
      <c r="HE46" s="19"/>
      <c r="HF46" s="19"/>
      <c r="HG46" s="19"/>
      <c r="HH46" s="19"/>
      <c r="HI46" s="19"/>
      <c r="HJ46" s="19"/>
      <c r="HK46" s="19"/>
      <c r="HL46" s="19"/>
      <c r="HM46" s="19"/>
      <c r="HN46" s="19"/>
      <c r="HO46" s="19"/>
      <c r="HP46" s="19"/>
      <c r="HQ46" s="19"/>
      <c r="HR46" s="19"/>
      <c r="HS46" s="19"/>
      <c r="HT46" s="19"/>
      <c r="HU46" s="19"/>
      <c r="HV46" s="19"/>
      <c r="HW46" s="19"/>
      <c r="HX46" s="19"/>
      <c r="HY46" s="19"/>
      <c r="HZ46" s="19"/>
      <c r="IA46" s="19"/>
      <c r="IB46" s="19"/>
      <c r="IC46" s="19"/>
      <c r="ID46" s="19"/>
      <c r="IE46" s="19"/>
      <c r="IF46" s="19"/>
      <c r="IG46" s="19"/>
      <c r="IH46" s="19"/>
      <c r="II46" s="19"/>
      <c r="IJ46" s="19"/>
      <c r="IK46" s="19"/>
      <c r="IL46" s="19"/>
      <c r="IM46" s="19"/>
      <c r="IN46" s="19"/>
      <c r="IO46" s="19"/>
      <c r="IP46" s="19"/>
      <c r="IQ46" s="19"/>
      <c r="IR46" s="19"/>
      <c r="IS46" s="19"/>
    </row>
    <row r="47" s="22" customFormat="1" ht="77" customHeight="1" spans="1:253">
      <c r="A47" s="48">
        <v>6</v>
      </c>
      <c r="B47" s="55" t="s">
        <v>35</v>
      </c>
      <c r="C47" s="50" t="s">
        <v>36</v>
      </c>
      <c r="D47" s="51" t="s">
        <v>37</v>
      </c>
      <c r="E47" s="51">
        <v>6.98</v>
      </c>
      <c r="F47" s="52">
        <f t="shared" si="6"/>
        <v>102.459</v>
      </c>
      <c r="G47" s="53">
        <f t="shared" si="7"/>
        <v>715.16382</v>
      </c>
      <c r="H47" s="54" t="s">
        <v>15</v>
      </c>
      <c r="I47" s="28">
        <v>97.58</v>
      </c>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c r="HY47" s="19"/>
      <c r="HZ47" s="19"/>
      <c r="IA47" s="19"/>
      <c r="IB47" s="19"/>
      <c r="IC47" s="19"/>
      <c r="ID47" s="19"/>
      <c r="IE47" s="19"/>
      <c r="IF47" s="19"/>
      <c r="IG47" s="19"/>
      <c r="IH47" s="19"/>
      <c r="II47" s="19"/>
      <c r="IJ47" s="19"/>
      <c r="IK47" s="19"/>
      <c r="IL47" s="19"/>
      <c r="IM47" s="19"/>
      <c r="IN47" s="19"/>
      <c r="IO47" s="19"/>
      <c r="IP47" s="19"/>
      <c r="IQ47" s="19"/>
      <c r="IR47" s="19"/>
      <c r="IS47" s="19"/>
    </row>
    <row r="48" s="21" customFormat="1" ht="36.95" customHeight="1" spans="1:9">
      <c r="A48" s="34"/>
      <c r="B48" s="45" t="s">
        <v>52</v>
      </c>
      <c r="C48" s="46"/>
      <c r="D48" s="40"/>
      <c r="E48" s="47"/>
      <c r="F48" s="52"/>
      <c r="G48" s="43"/>
      <c r="H48" s="44"/>
      <c r="I48" s="57"/>
    </row>
    <row r="49" s="23" customFormat="1" ht="108" customHeight="1" spans="1:9">
      <c r="A49" s="48">
        <v>1</v>
      </c>
      <c r="B49" s="55" t="s">
        <v>53</v>
      </c>
      <c r="C49" s="50" t="s">
        <v>54</v>
      </c>
      <c r="D49" s="51" t="s">
        <v>20</v>
      </c>
      <c r="E49" s="51">
        <v>4.2</v>
      </c>
      <c r="F49" s="52">
        <f t="shared" si="6"/>
        <v>16.254</v>
      </c>
      <c r="G49" s="53">
        <f t="shared" ref="G49:G63" si="8">E49*F49</f>
        <v>68.2668</v>
      </c>
      <c r="H49" s="54" t="s">
        <v>15</v>
      </c>
      <c r="I49" s="56">
        <v>15.48</v>
      </c>
    </row>
    <row r="50" s="22" customFormat="1" ht="117" customHeight="1" spans="1:253">
      <c r="A50" s="48">
        <v>2</v>
      </c>
      <c r="B50" s="55" t="s">
        <v>55</v>
      </c>
      <c r="C50" s="50" t="s">
        <v>56</v>
      </c>
      <c r="D50" s="51" t="s">
        <v>20</v>
      </c>
      <c r="E50" s="51">
        <v>4.2</v>
      </c>
      <c r="F50" s="52">
        <f t="shared" si="6"/>
        <v>588</v>
      </c>
      <c r="G50" s="53">
        <f t="shared" si="8"/>
        <v>2469.6</v>
      </c>
      <c r="H50" s="54" t="s">
        <v>15</v>
      </c>
      <c r="I50" s="28">
        <v>560</v>
      </c>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c r="GF50" s="19"/>
      <c r="GG50" s="19"/>
      <c r="GH50" s="19"/>
      <c r="GI50" s="19"/>
      <c r="GJ50" s="19"/>
      <c r="GK50" s="19"/>
      <c r="GL50" s="19"/>
      <c r="GM50" s="19"/>
      <c r="GN50" s="19"/>
      <c r="GO50" s="19"/>
      <c r="GP50" s="19"/>
      <c r="GQ50" s="19"/>
      <c r="GR50" s="19"/>
      <c r="GS50" s="19"/>
      <c r="GT50" s="19"/>
      <c r="GU50" s="19"/>
      <c r="GV50" s="19"/>
      <c r="GW50" s="19"/>
      <c r="GX50" s="19"/>
      <c r="GY50" s="19"/>
      <c r="GZ50" s="19"/>
      <c r="HA50" s="19"/>
      <c r="HB50" s="19"/>
      <c r="HC50" s="19"/>
      <c r="HD50" s="19"/>
      <c r="HE50" s="19"/>
      <c r="HF50" s="19"/>
      <c r="HG50" s="19"/>
      <c r="HH50" s="19"/>
      <c r="HI50" s="19"/>
      <c r="HJ50" s="19"/>
      <c r="HK50" s="19"/>
      <c r="HL50" s="19"/>
      <c r="HM50" s="19"/>
      <c r="HN50" s="19"/>
      <c r="HO50" s="19"/>
      <c r="HP50" s="19"/>
      <c r="HQ50" s="19"/>
      <c r="HR50" s="19"/>
      <c r="HS50" s="19"/>
      <c r="HT50" s="19"/>
      <c r="HU50" s="19"/>
      <c r="HV50" s="19"/>
      <c r="HW50" s="19"/>
      <c r="HX50" s="19"/>
      <c r="HY50" s="19"/>
      <c r="HZ50" s="19"/>
      <c r="IA50" s="19"/>
      <c r="IB50" s="19"/>
      <c r="IC50" s="19"/>
      <c r="ID50" s="19"/>
      <c r="IE50" s="19"/>
      <c r="IF50" s="19"/>
      <c r="IG50" s="19"/>
      <c r="IH50" s="19"/>
      <c r="II50" s="19"/>
      <c r="IJ50" s="19"/>
      <c r="IK50" s="19"/>
      <c r="IL50" s="19"/>
      <c r="IM50" s="19"/>
      <c r="IN50" s="19"/>
      <c r="IO50" s="19"/>
      <c r="IP50" s="19"/>
      <c r="IQ50" s="19"/>
      <c r="IR50" s="19"/>
      <c r="IS50" s="19"/>
    </row>
    <row r="51" s="22" customFormat="1" ht="120" customHeight="1" spans="1:253">
      <c r="A51" s="48">
        <v>3</v>
      </c>
      <c r="B51" s="55" t="s">
        <v>23</v>
      </c>
      <c r="C51" s="50" t="s">
        <v>24</v>
      </c>
      <c r="D51" s="51" t="s">
        <v>25</v>
      </c>
      <c r="E51" s="51">
        <v>12</v>
      </c>
      <c r="F51" s="52">
        <f t="shared" si="6"/>
        <v>149.8455</v>
      </c>
      <c r="G51" s="53">
        <f t="shared" si="8"/>
        <v>1798.146</v>
      </c>
      <c r="H51" s="54" t="s">
        <v>15</v>
      </c>
      <c r="I51" s="28">
        <v>142.71</v>
      </c>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c r="GV51" s="19"/>
      <c r="GW51" s="19"/>
      <c r="GX51" s="19"/>
      <c r="GY51" s="19"/>
      <c r="GZ51" s="19"/>
      <c r="HA51" s="19"/>
      <c r="HB51" s="19"/>
      <c r="HC51" s="19"/>
      <c r="HD51" s="19"/>
      <c r="HE51" s="19"/>
      <c r="HF51" s="19"/>
      <c r="HG51" s="19"/>
      <c r="HH51" s="19"/>
      <c r="HI51" s="19"/>
      <c r="HJ51" s="19"/>
      <c r="HK51" s="19"/>
      <c r="HL51" s="19"/>
      <c r="HM51" s="19"/>
      <c r="HN51" s="19"/>
      <c r="HO51" s="19"/>
      <c r="HP51" s="19"/>
      <c r="HQ51" s="19"/>
      <c r="HR51" s="19"/>
      <c r="HS51" s="19"/>
      <c r="HT51" s="19"/>
      <c r="HU51" s="19"/>
      <c r="HV51" s="19"/>
      <c r="HW51" s="19"/>
      <c r="HX51" s="19"/>
      <c r="HY51" s="19"/>
      <c r="HZ51" s="19"/>
      <c r="IA51" s="19"/>
      <c r="IB51" s="19"/>
      <c r="IC51" s="19"/>
      <c r="ID51" s="19"/>
      <c r="IE51" s="19"/>
      <c r="IF51" s="19"/>
      <c r="IG51" s="19"/>
      <c r="IH51" s="19"/>
      <c r="II51" s="19"/>
      <c r="IJ51" s="19"/>
      <c r="IK51" s="19"/>
      <c r="IL51" s="19"/>
      <c r="IM51" s="19"/>
      <c r="IN51" s="19"/>
      <c r="IO51" s="19"/>
      <c r="IP51" s="19"/>
      <c r="IQ51" s="19"/>
      <c r="IR51" s="19"/>
      <c r="IS51" s="19"/>
    </row>
    <row r="52" s="22" customFormat="1" ht="105" customHeight="1" spans="1:253">
      <c r="A52" s="48">
        <v>4</v>
      </c>
      <c r="B52" s="55" t="s">
        <v>57</v>
      </c>
      <c r="C52" s="50" t="s">
        <v>58</v>
      </c>
      <c r="D52" s="51" t="s">
        <v>20</v>
      </c>
      <c r="E52" s="51">
        <v>61.83</v>
      </c>
      <c r="F52" s="52">
        <f t="shared" si="6"/>
        <v>5.838</v>
      </c>
      <c r="G52" s="53">
        <f t="shared" si="8"/>
        <v>360.96354</v>
      </c>
      <c r="H52" s="54" t="s">
        <v>15</v>
      </c>
      <c r="I52" s="28">
        <v>5.56</v>
      </c>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c r="GF52" s="19"/>
      <c r="GG52" s="19"/>
      <c r="GH52" s="19"/>
      <c r="GI52" s="19"/>
      <c r="GJ52" s="19"/>
      <c r="GK52" s="19"/>
      <c r="GL52" s="19"/>
      <c r="GM52" s="19"/>
      <c r="GN52" s="19"/>
      <c r="GO52" s="19"/>
      <c r="GP52" s="19"/>
      <c r="GQ52" s="19"/>
      <c r="GR52" s="19"/>
      <c r="GS52" s="19"/>
      <c r="GT52" s="19"/>
      <c r="GU52" s="19"/>
      <c r="GV52" s="19"/>
      <c r="GW52" s="19"/>
      <c r="GX52" s="19"/>
      <c r="GY52" s="19"/>
      <c r="GZ52" s="19"/>
      <c r="HA52" s="19"/>
      <c r="HB52" s="19"/>
      <c r="HC52" s="19"/>
      <c r="HD52" s="19"/>
      <c r="HE52" s="19"/>
      <c r="HF52" s="19"/>
      <c r="HG52" s="19"/>
      <c r="HH52" s="19"/>
      <c r="HI52" s="19"/>
      <c r="HJ52" s="19"/>
      <c r="HK52" s="19"/>
      <c r="HL52" s="19"/>
      <c r="HM52" s="19"/>
      <c r="HN52" s="19"/>
      <c r="HO52" s="19"/>
      <c r="HP52" s="19"/>
      <c r="HQ52" s="19"/>
      <c r="HR52" s="19"/>
      <c r="HS52" s="19"/>
      <c r="HT52" s="19"/>
      <c r="HU52" s="19"/>
      <c r="HV52" s="19"/>
      <c r="HW52" s="19"/>
      <c r="HX52" s="19"/>
      <c r="HY52" s="19"/>
      <c r="HZ52" s="19"/>
      <c r="IA52" s="19"/>
      <c r="IB52" s="19"/>
      <c r="IC52" s="19"/>
      <c r="ID52" s="19"/>
      <c r="IE52" s="19"/>
      <c r="IF52" s="19"/>
      <c r="IG52" s="19"/>
      <c r="IH52" s="19"/>
      <c r="II52" s="19"/>
      <c r="IJ52" s="19"/>
      <c r="IK52" s="19"/>
      <c r="IL52" s="19"/>
      <c r="IM52" s="19"/>
      <c r="IN52" s="19"/>
      <c r="IO52" s="19"/>
      <c r="IP52" s="19"/>
      <c r="IQ52" s="19"/>
      <c r="IR52" s="19"/>
      <c r="IS52" s="19"/>
    </row>
    <row r="53" s="22" customFormat="1" ht="95" customHeight="1" spans="1:253">
      <c r="A53" s="48">
        <v>5</v>
      </c>
      <c r="B53" s="55" t="s">
        <v>59</v>
      </c>
      <c r="C53" s="50" t="s">
        <v>60</v>
      </c>
      <c r="D53" s="51" t="s">
        <v>20</v>
      </c>
      <c r="E53" s="51">
        <v>61.83</v>
      </c>
      <c r="F53" s="52">
        <f t="shared" si="6"/>
        <v>65.1</v>
      </c>
      <c r="G53" s="53">
        <f t="shared" si="8"/>
        <v>4025.133</v>
      </c>
      <c r="H53" s="54" t="s">
        <v>15</v>
      </c>
      <c r="I53" s="28">
        <v>62</v>
      </c>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19"/>
      <c r="GS53" s="19"/>
      <c r="GT53" s="19"/>
      <c r="GU53" s="19"/>
      <c r="GV53" s="19"/>
      <c r="GW53" s="19"/>
      <c r="GX53" s="19"/>
      <c r="GY53" s="19"/>
      <c r="GZ53" s="19"/>
      <c r="HA53" s="19"/>
      <c r="HB53" s="19"/>
      <c r="HC53" s="19"/>
      <c r="HD53" s="19"/>
      <c r="HE53" s="19"/>
      <c r="HF53" s="19"/>
      <c r="HG53" s="19"/>
      <c r="HH53" s="19"/>
      <c r="HI53" s="19"/>
      <c r="HJ53" s="19"/>
      <c r="HK53" s="19"/>
      <c r="HL53" s="19"/>
      <c r="HM53" s="19"/>
      <c r="HN53" s="19"/>
      <c r="HO53" s="19"/>
      <c r="HP53" s="19"/>
      <c r="HQ53" s="19"/>
      <c r="HR53" s="19"/>
      <c r="HS53" s="19"/>
      <c r="HT53" s="19"/>
      <c r="HU53" s="19"/>
      <c r="HV53" s="19"/>
      <c r="HW53" s="19"/>
      <c r="HX53" s="19"/>
      <c r="HY53" s="19"/>
      <c r="HZ53" s="19"/>
      <c r="IA53" s="19"/>
      <c r="IB53" s="19"/>
      <c r="IC53" s="19"/>
      <c r="ID53" s="19"/>
      <c r="IE53" s="19"/>
      <c r="IF53" s="19"/>
      <c r="IG53" s="19"/>
      <c r="IH53" s="19"/>
      <c r="II53" s="19"/>
      <c r="IJ53" s="19"/>
      <c r="IK53" s="19"/>
      <c r="IL53" s="19"/>
      <c r="IM53" s="19"/>
      <c r="IN53" s="19"/>
      <c r="IO53" s="19"/>
      <c r="IP53" s="19"/>
      <c r="IQ53" s="19"/>
      <c r="IR53" s="19"/>
      <c r="IS53" s="19"/>
    </row>
    <row r="54" s="22" customFormat="1" ht="95" customHeight="1" spans="1:253">
      <c r="A54" s="48">
        <v>6</v>
      </c>
      <c r="B54" s="55" t="s">
        <v>31</v>
      </c>
      <c r="C54" s="50" t="s">
        <v>32</v>
      </c>
      <c r="D54" s="51" t="s">
        <v>20</v>
      </c>
      <c r="E54" s="51">
        <v>75.69</v>
      </c>
      <c r="F54" s="52">
        <f t="shared" si="6"/>
        <v>18.9</v>
      </c>
      <c r="G54" s="53">
        <f t="shared" si="8"/>
        <v>1430.541</v>
      </c>
      <c r="H54" s="54" t="s">
        <v>15</v>
      </c>
      <c r="I54" s="28">
        <v>18</v>
      </c>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19"/>
      <c r="EI54" s="19"/>
      <c r="EJ54" s="19"/>
      <c r="EK54" s="19"/>
      <c r="EL54" s="19"/>
      <c r="EM54" s="19"/>
      <c r="EN54" s="19"/>
      <c r="EO54" s="19"/>
      <c r="EP54" s="19"/>
      <c r="EQ54" s="19"/>
      <c r="ER54" s="19"/>
      <c r="ES54" s="19"/>
      <c r="ET54" s="19"/>
      <c r="EU54" s="19"/>
      <c r="EV54" s="19"/>
      <c r="EW54" s="19"/>
      <c r="EX54" s="19"/>
      <c r="EY54" s="19"/>
      <c r="EZ54" s="19"/>
      <c r="FA54" s="19"/>
      <c r="FB54" s="19"/>
      <c r="FC54" s="19"/>
      <c r="FD54" s="19"/>
      <c r="FE54" s="19"/>
      <c r="FF54" s="19"/>
      <c r="FG54" s="19"/>
      <c r="FH54" s="19"/>
      <c r="FI54" s="19"/>
      <c r="FJ54" s="19"/>
      <c r="FK54" s="19"/>
      <c r="FL54" s="19"/>
      <c r="FM54" s="19"/>
      <c r="FN54" s="19"/>
      <c r="FO54" s="19"/>
      <c r="FP54" s="19"/>
      <c r="FQ54" s="19"/>
      <c r="FR54" s="19"/>
      <c r="FS54" s="19"/>
      <c r="FT54" s="19"/>
      <c r="FU54" s="19"/>
      <c r="FV54" s="19"/>
      <c r="FW54" s="19"/>
      <c r="FX54" s="19"/>
      <c r="FY54" s="19"/>
      <c r="FZ54" s="19"/>
      <c r="GA54" s="19"/>
      <c r="GB54" s="19"/>
      <c r="GC54" s="19"/>
      <c r="GD54" s="19"/>
      <c r="GE54" s="19"/>
      <c r="GF54" s="19"/>
      <c r="GG54" s="19"/>
      <c r="GH54" s="19"/>
      <c r="GI54" s="19"/>
      <c r="GJ54" s="19"/>
      <c r="GK54" s="19"/>
      <c r="GL54" s="19"/>
      <c r="GM54" s="19"/>
      <c r="GN54" s="19"/>
      <c r="GO54" s="19"/>
      <c r="GP54" s="19"/>
      <c r="GQ54" s="19"/>
      <c r="GR54" s="19"/>
      <c r="GS54" s="19"/>
      <c r="GT54" s="19"/>
      <c r="GU54" s="19"/>
      <c r="GV54" s="19"/>
      <c r="GW54" s="19"/>
      <c r="GX54" s="19"/>
      <c r="GY54" s="19"/>
      <c r="GZ54" s="19"/>
      <c r="HA54" s="19"/>
      <c r="HB54" s="19"/>
      <c r="HC54" s="19"/>
      <c r="HD54" s="19"/>
      <c r="HE54" s="19"/>
      <c r="HF54" s="19"/>
      <c r="HG54" s="19"/>
      <c r="HH54" s="19"/>
      <c r="HI54" s="19"/>
      <c r="HJ54" s="19"/>
      <c r="HK54" s="19"/>
      <c r="HL54" s="19"/>
      <c r="HM54" s="19"/>
      <c r="HN54" s="19"/>
      <c r="HO54" s="19"/>
      <c r="HP54" s="19"/>
      <c r="HQ54" s="19"/>
      <c r="HR54" s="19"/>
      <c r="HS54" s="19"/>
      <c r="HT54" s="19"/>
      <c r="HU54" s="19"/>
      <c r="HV54" s="19"/>
      <c r="HW54" s="19"/>
      <c r="HX54" s="19"/>
      <c r="HY54" s="19"/>
      <c r="HZ54" s="19"/>
      <c r="IA54" s="19"/>
      <c r="IB54" s="19"/>
      <c r="IC54" s="19"/>
      <c r="ID54" s="19"/>
      <c r="IE54" s="19"/>
      <c r="IF54" s="19"/>
      <c r="IG54" s="19"/>
      <c r="IH54" s="19"/>
      <c r="II54" s="19"/>
      <c r="IJ54" s="19"/>
      <c r="IK54" s="19"/>
      <c r="IL54" s="19"/>
      <c r="IM54" s="19"/>
      <c r="IN54" s="19"/>
      <c r="IO54" s="19"/>
      <c r="IP54" s="19"/>
      <c r="IQ54" s="19"/>
      <c r="IR54" s="19"/>
      <c r="IS54" s="19"/>
    </row>
    <row r="55" s="22" customFormat="1" ht="75" customHeight="1" spans="1:253">
      <c r="A55" s="48">
        <v>7</v>
      </c>
      <c r="B55" s="55" t="s">
        <v>61</v>
      </c>
      <c r="C55" s="50" t="s">
        <v>62</v>
      </c>
      <c r="D55" s="51" t="s">
        <v>20</v>
      </c>
      <c r="E55" s="51">
        <v>75.69</v>
      </c>
      <c r="F55" s="52">
        <f t="shared" si="6"/>
        <v>21.525</v>
      </c>
      <c r="G55" s="53">
        <f t="shared" si="8"/>
        <v>1629.22725</v>
      </c>
      <c r="H55" s="54" t="s">
        <v>15</v>
      </c>
      <c r="I55" s="28">
        <v>20.5</v>
      </c>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9"/>
      <c r="EM55" s="19"/>
      <c r="EN55" s="19"/>
      <c r="EO55" s="19"/>
      <c r="EP55" s="19"/>
      <c r="EQ55" s="19"/>
      <c r="ER55" s="19"/>
      <c r="ES55" s="19"/>
      <c r="ET55" s="19"/>
      <c r="EU55" s="19"/>
      <c r="EV55" s="19"/>
      <c r="EW55" s="19"/>
      <c r="EX55" s="19"/>
      <c r="EY55" s="19"/>
      <c r="EZ55" s="19"/>
      <c r="FA55" s="19"/>
      <c r="FB55" s="19"/>
      <c r="FC55" s="19"/>
      <c r="FD55" s="19"/>
      <c r="FE55" s="19"/>
      <c r="FF55" s="19"/>
      <c r="FG55" s="19"/>
      <c r="FH55" s="19"/>
      <c r="FI55" s="19"/>
      <c r="FJ55" s="19"/>
      <c r="FK55" s="19"/>
      <c r="FL55" s="19"/>
      <c r="FM55" s="19"/>
      <c r="FN55" s="19"/>
      <c r="FO55" s="19"/>
      <c r="FP55" s="19"/>
      <c r="FQ55" s="19"/>
      <c r="FR55" s="19"/>
      <c r="FS55" s="19"/>
      <c r="FT55" s="19"/>
      <c r="FU55" s="19"/>
      <c r="FV55" s="19"/>
      <c r="FW55" s="19"/>
      <c r="FX55" s="19"/>
      <c r="FY55" s="19"/>
      <c r="FZ55" s="19"/>
      <c r="GA55" s="19"/>
      <c r="GB55" s="19"/>
      <c r="GC55" s="19"/>
      <c r="GD55" s="19"/>
      <c r="GE55" s="19"/>
      <c r="GF55" s="19"/>
      <c r="GG55" s="19"/>
      <c r="GH55" s="19"/>
      <c r="GI55" s="19"/>
      <c r="GJ55" s="19"/>
      <c r="GK55" s="19"/>
      <c r="GL55" s="19"/>
      <c r="GM55" s="19"/>
      <c r="GN55" s="19"/>
      <c r="GO55" s="19"/>
      <c r="GP55" s="19"/>
      <c r="GQ55" s="19"/>
      <c r="GR55" s="19"/>
      <c r="GS55" s="19"/>
      <c r="GT55" s="19"/>
      <c r="GU55" s="19"/>
      <c r="GV55" s="19"/>
      <c r="GW55" s="19"/>
      <c r="GX55" s="19"/>
      <c r="GY55" s="19"/>
      <c r="GZ55" s="19"/>
      <c r="HA55" s="19"/>
      <c r="HB55" s="19"/>
      <c r="HC55" s="19"/>
      <c r="HD55" s="19"/>
      <c r="HE55" s="19"/>
      <c r="HF55" s="19"/>
      <c r="HG55" s="19"/>
      <c r="HH55" s="19"/>
      <c r="HI55" s="19"/>
      <c r="HJ55" s="19"/>
      <c r="HK55" s="19"/>
      <c r="HL55" s="19"/>
      <c r="HM55" s="19"/>
      <c r="HN55" s="19"/>
      <c r="HO55" s="19"/>
      <c r="HP55" s="19"/>
      <c r="HQ55" s="19"/>
      <c r="HR55" s="19"/>
      <c r="HS55" s="19"/>
      <c r="HT55" s="19"/>
      <c r="HU55" s="19"/>
      <c r="HV55" s="19"/>
      <c r="HW55" s="19"/>
      <c r="HX55" s="19"/>
      <c r="HY55" s="19"/>
      <c r="HZ55" s="19"/>
      <c r="IA55" s="19"/>
      <c r="IB55" s="19"/>
      <c r="IC55" s="19"/>
      <c r="ID55" s="19"/>
      <c r="IE55" s="19"/>
      <c r="IF55" s="19"/>
      <c r="IG55" s="19"/>
      <c r="IH55" s="19"/>
      <c r="II55" s="19"/>
      <c r="IJ55" s="19"/>
      <c r="IK55" s="19"/>
      <c r="IL55" s="19"/>
      <c r="IM55" s="19"/>
      <c r="IN55" s="19"/>
      <c r="IO55" s="19"/>
      <c r="IP55" s="19"/>
      <c r="IQ55" s="19"/>
      <c r="IR55" s="19"/>
      <c r="IS55" s="19"/>
    </row>
    <row r="56" s="22" customFormat="1" ht="64" customHeight="1" spans="1:253">
      <c r="A56" s="48">
        <v>8</v>
      </c>
      <c r="B56" s="55" t="s">
        <v>63</v>
      </c>
      <c r="C56" s="50" t="s">
        <v>64</v>
      </c>
      <c r="D56" s="51" t="s">
        <v>20</v>
      </c>
      <c r="E56" s="51">
        <v>75.69</v>
      </c>
      <c r="F56" s="52">
        <f t="shared" si="6"/>
        <v>9.9855</v>
      </c>
      <c r="G56" s="53">
        <f t="shared" si="8"/>
        <v>755.802495</v>
      </c>
      <c r="H56" s="54" t="s">
        <v>15</v>
      </c>
      <c r="I56" s="28">
        <v>9.51</v>
      </c>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19"/>
      <c r="EB56" s="19"/>
      <c r="EC56" s="19"/>
      <c r="ED56" s="19"/>
      <c r="EE56" s="19"/>
      <c r="EF56" s="19"/>
      <c r="EG56" s="19"/>
      <c r="EH56" s="19"/>
      <c r="EI56" s="19"/>
      <c r="EJ56" s="19"/>
      <c r="EK56" s="19"/>
      <c r="EL56" s="19"/>
      <c r="EM56" s="19"/>
      <c r="EN56" s="19"/>
      <c r="EO56" s="19"/>
      <c r="EP56" s="19"/>
      <c r="EQ56" s="19"/>
      <c r="ER56" s="19"/>
      <c r="ES56" s="19"/>
      <c r="ET56" s="19"/>
      <c r="EU56" s="19"/>
      <c r="EV56" s="19"/>
      <c r="EW56" s="19"/>
      <c r="EX56" s="19"/>
      <c r="EY56" s="19"/>
      <c r="EZ56" s="19"/>
      <c r="FA56" s="19"/>
      <c r="FB56" s="19"/>
      <c r="FC56" s="19"/>
      <c r="FD56" s="19"/>
      <c r="FE56" s="19"/>
      <c r="FF56" s="19"/>
      <c r="FG56" s="19"/>
      <c r="FH56" s="19"/>
      <c r="FI56" s="19"/>
      <c r="FJ56" s="19"/>
      <c r="FK56" s="19"/>
      <c r="FL56" s="19"/>
      <c r="FM56" s="19"/>
      <c r="FN56" s="19"/>
      <c r="FO56" s="19"/>
      <c r="FP56" s="19"/>
      <c r="FQ56" s="19"/>
      <c r="FR56" s="19"/>
      <c r="FS56" s="19"/>
      <c r="FT56" s="19"/>
      <c r="FU56" s="19"/>
      <c r="FV56" s="19"/>
      <c r="FW56" s="19"/>
      <c r="FX56" s="19"/>
      <c r="FY56" s="19"/>
      <c r="FZ56" s="19"/>
      <c r="GA56" s="19"/>
      <c r="GB56" s="19"/>
      <c r="GC56" s="19"/>
      <c r="GD56" s="19"/>
      <c r="GE56" s="19"/>
      <c r="GF56" s="19"/>
      <c r="GG56" s="19"/>
      <c r="GH56" s="19"/>
      <c r="GI56" s="19"/>
      <c r="GJ56" s="19"/>
      <c r="GK56" s="19"/>
      <c r="GL56" s="19"/>
      <c r="GM56" s="19"/>
      <c r="GN56" s="19"/>
      <c r="GO56" s="19"/>
      <c r="GP56" s="19"/>
      <c r="GQ56" s="19"/>
      <c r="GR56" s="19"/>
      <c r="GS56" s="19"/>
      <c r="GT56" s="19"/>
      <c r="GU56" s="19"/>
      <c r="GV56" s="19"/>
      <c r="GW56" s="19"/>
      <c r="GX56" s="19"/>
      <c r="GY56" s="19"/>
      <c r="GZ56" s="19"/>
      <c r="HA56" s="19"/>
      <c r="HB56" s="19"/>
      <c r="HC56" s="19"/>
      <c r="HD56" s="19"/>
      <c r="HE56" s="19"/>
      <c r="HF56" s="19"/>
      <c r="HG56" s="19"/>
      <c r="HH56" s="19"/>
      <c r="HI56" s="19"/>
      <c r="HJ56" s="19"/>
      <c r="HK56" s="19"/>
      <c r="HL56" s="19"/>
      <c r="HM56" s="19"/>
      <c r="HN56" s="19"/>
      <c r="HO56" s="19"/>
      <c r="HP56" s="19"/>
      <c r="HQ56" s="19"/>
      <c r="HR56" s="19"/>
      <c r="HS56" s="19"/>
      <c r="HT56" s="19"/>
      <c r="HU56" s="19"/>
      <c r="HV56" s="19"/>
      <c r="HW56" s="19"/>
      <c r="HX56" s="19"/>
      <c r="HY56" s="19"/>
      <c r="HZ56" s="19"/>
      <c r="IA56" s="19"/>
      <c r="IB56" s="19"/>
      <c r="IC56" s="19"/>
      <c r="ID56" s="19"/>
      <c r="IE56" s="19"/>
      <c r="IF56" s="19"/>
      <c r="IG56" s="19"/>
      <c r="IH56" s="19"/>
      <c r="II56" s="19"/>
      <c r="IJ56" s="19"/>
      <c r="IK56" s="19"/>
      <c r="IL56" s="19"/>
      <c r="IM56" s="19"/>
      <c r="IN56" s="19"/>
      <c r="IO56" s="19"/>
      <c r="IP56" s="19"/>
      <c r="IQ56" s="19"/>
      <c r="IR56" s="19"/>
      <c r="IS56" s="19"/>
    </row>
    <row r="57" s="23" customFormat="1" ht="108" customHeight="1" spans="1:9">
      <c r="A57" s="48">
        <v>9</v>
      </c>
      <c r="B57" s="55" t="s">
        <v>29</v>
      </c>
      <c r="C57" s="50" t="s">
        <v>30</v>
      </c>
      <c r="D57" s="51" t="s">
        <v>20</v>
      </c>
      <c r="E57" s="51">
        <v>4.95</v>
      </c>
      <c r="F57" s="52">
        <f t="shared" si="6"/>
        <v>4.8825</v>
      </c>
      <c r="G57" s="53">
        <f t="shared" si="8"/>
        <v>24.168375</v>
      </c>
      <c r="H57" s="54" t="s">
        <v>15</v>
      </c>
      <c r="I57" s="56">
        <v>4.65</v>
      </c>
    </row>
    <row r="58" s="22" customFormat="1" ht="106" customHeight="1" spans="1:253">
      <c r="A58" s="48">
        <v>10</v>
      </c>
      <c r="B58" s="55" t="s">
        <v>65</v>
      </c>
      <c r="C58" s="50" t="s">
        <v>54</v>
      </c>
      <c r="D58" s="51" t="s">
        <v>20</v>
      </c>
      <c r="E58" s="51">
        <v>268.59</v>
      </c>
      <c r="F58" s="52">
        <f t="shared" si="6"/>
        <v>17.2515</v>
      </c>
      <c r="G58" s="53">
        <f t="shared" si="8"/>
        <v>4633.580385</v>
      </c>
      <c r="H58" s="54" t="s">
        <v>15</v>
      </c>
      <c r="I58" s="28">
        <v>16.43</v>
      </c>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c r="DY58" s="19"/>
      <c r="DZ58" s="19"/>
      <c r="EA58" s="19"/>
      <c r="EB58" s="19"/>
      <c r="EC58" s="19"/>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9"/>
      <c r="IQ58" s="19"/>
      <c r="IR58" s="19"/>
      <c r="IS58" s="19"/>
    </row>
    <row r="59" s="22" customFormat="1" ht="107" customHeight="1" spans="1:253">
      <c r="A59" s="48">
        <v>11</v>
      </c>
      <c r="B59" s="55" t="s">
        <v>66</v>
      </c>
      <c r="C59" s="50" t="s">
        <v>67</v>
      </c>
      <c r="D59" s="51" t="s">
        <v>20</v>
      </c>
      <c r="E59" s="51">
        <v>268.59</v>
      </c>
      <c r="F59" s="52">
        <f t="shared" si="6"/>
        <v>31.5</v>
      </c>
      <c r="G59" s="53">
        <f t="shared" si="8"/>
        <v>8460.585</v>
      </c>
      <c r="H59" s="54" t="s">
        <v>15</v>
      </c>
      <c r="I59" s="28">
        <v>30</v>
      </c>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row>
    <row r="60" s="24" customFormat="1" ht="104" customHeight="1" spans="1:9">
      <c r="A60" s="48">
        <v>12</v>
      </c>
      <c r="B60" s="55" t="s">
        <v>68</v>
      </c>
      <c r="C60" s="50" t="s">
        <v>54</v>
      </c>
      <c r="D60" s="51" t="s">
        <v>20</v>
      </c>
      <c r="E60" s="51">
        <v>43.92</v>
      </c>
      <c r="F60" s="52">
        <f t="shared" si="6"/>
        <v>17.2515</v>
      </c>
      <c r="G60" s="53">
        <f t="shared" si="8"/>
        <v>757.68588</v>
      </c>
      <c r="H60" s="54" t="s">
        <v>15</v>
      </c>
      <c r="I60" s="57">
        <v>16.43</v>
      </c>
    </row>
    <row r="61" s="22" customFormat="1" ht="125" customHeight="1" spans="1:253">
      <c r="A61" s="48">
        <v>13</v>
      </c>
      <c r="B61" s="55" t="s">
        <v>69</v>
      </c>
      <c r="C61" s="50" t="s">
        <v>70</v>
      </c>
      <c r="D61" s="51" t="s">
        <v>20</v>
      </c>
      <c r="E61" s="51">
        <v>43.92</v>
      </c>
      <c r="F61" s="52">
        <f t="shared" si="6"/>
        <v>52.5</v>
      </c>
      <c r="G61" s="53">
        <f t="shared" si="8"/>
        <v>2305.8</v>
      </c>
      <c r="H61" s="54" t="s">
        <v>15</v>
      </c>
      <c r="I61" s="28">
        <v>50</v>
      </c>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row>
    <row r="62" s="22" customFormat="1" ht="70" customHeight="1" spans="1:253">
      <c r="A62" s="48">
        <v>14</v>
      </c>
      <c r="B62" s="55" t="s">
        <v>35</v>
      </c>
      <c r="C62" s="50" t="s">
        <v>36</v>
      </c>
      <c r="D62" s="51" t="s">
        <v>37</v>
      </c>
      <c r="E62" s="51">
        <v>19.63</v>
      </c>
      <c r="F62" s="52">
        <f t="shared" si="6"/>
        <v>102.459</v>
      </c>
      <c r="G62" s="53">
        <f t="shared" si="8"/>
        <v>2011.27017</v>
      </c>
      <c r="H62" s="54" t="s">
        <v>15</v>
      </c>
      <c r="I62" s="28">
        <v>97.58</v>
      </c>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c r="FN62" s="19"/>
      <c r="FO62" s="19"/>
      <c r="FP62" s="19"/>
      <c r="FQ62" s="19"/>
      <c r="FR62" s="19"/>
      <c r="FS62" s="19"/>
      <c r="FT62" s="19"/>
      <c r="FU62" s="19"/>
      <c r="FV62" s="19"/>
      <c r="FW62" s="19"/>
      <c r="FX62" s="19"/>
      <c r="FY62" s="19"/>
      <c r="FZ62" s="19"/>
      <c r="GA62" s="19"/>
      <c r="GB62" s="19"/>
      <c r="GC62" s="19"/>
      <c r="GD62" s="19"/>
      <c r="GE62" s="19"/>
      <c r="GF62" s="19"/>
      <c r="GG62" s="19"/>
      <c r="GH62" s="19"/>
      <c r="GI62" s="19"/>
      <c r="GJ62" s="19"/>
      <c r="GK62" s="19"/>
      <c r="GL62" s="19"/>
      <c r="GM62" s="19"/>
      <c r="GN62" s="19"/>
      <c r="GO62" s="19"/>
      <c r="GP62" s="19"/>
      <c r="GQ62" s="19"/>
      <c r="GR62" s="19"/>
      <c r="GS62" s="19"/>
      <c r="GT62" s="19"/>
      <c r="GU62" s="19"/>
      <c r="GV62" s="19"/>
      <c r="GW62" s="19"/>
      <c r="GX62" s="19"/>
      <c r="GY62" s="19"/>
      <c r="GZ62" s="19"/>
      <c r="HA62" s="19"/>
      <c r="HB62" s="19"/>
      <c r="HC62" s="19"/>
      <c r="HD62" s="19"/>
      <c r="HE62" s="19"/>
      <c r="HF62" s="19"/>
      <c r="HG62" s="19"/>
      <c r="HH62" s="19"/>
      <c r="HI62" s="19"/>
      <c r="HJ62" s="19"/>
      <c r="HK62" s="19"/>
      <c r="HL62" s="19"/>
      <c r="HM62" s="19"/>
      <c r="HN62" s="19"/>
      <c r="HO62" s="19"/>
      <c r="HP62" s="19"/>
      <c r="HQ62" s="19"/>
      <c r="HR62" s="19"/>
      <c r="HS62" s="19"/>
      <c r="HT62" s="19"/>
      <c r="HU62" s="19"/>
      <c r="HV62" s="19"/>
      <c r="HW62" s="19"/>
      <c r="HX62" s="19"/>
      <c r="HY62" s="19"/>
      <c r="HZ62" s="19"/>
      <c r="IA62" s="19"/>
      <c r="IB62" s="19"/>
      <c r="IC62" s="19"/>
      <c r="ID62" s="19"/>
      <c r="IE62" s="19"/>
      <c r="IF62" s="19"/>
      <c r="IG62" s="19"/>
      <c r="IH62" s="19"/>
      <c r="II62" s="19"/>
      <c r="IJ62" s="19"/>
      <c r="IK62" s="19"/>
      <c r="IL62" s="19"/>
      <c r="IM62" s="19"/>
      <c r="IN62" s="19"/>
      <c r="IO62" s="19"/>
      <c r="IP62" s="19"/>
      <c r="IQ62" s="19"/>
      <c r="IR62" s="19"/>
      <c r="IS62" s="19"/>
    </row>
    <row r="63" s="23" customFormat="1" ht="39" customHeight="1" spans="1:9">
      <c r="A63" s="48">
        <v>15</v>
      </c>
      <c r="B63" s="55" t="s">
        <v>71</v>
      </c>
      <c r="C63" s="50" t="s">
        <v>72</v>
      </c>
      <c r="D63" s="51" t="s">
        <v>73</v>
      </c>
      <c r="E63" s="51">
        <v>1</v>
      </c>
      <c r="F63" s="52">
        <f t="shared" si="6"/>
        <v>1155</v>
      </c>
      <c r="G63" s="53">
        <f t="shared" si="8"/>
        <v>1155</v>
      </c>
      <c r="H63" s="54" t="s">
        <v>15</v>
      </c>
      <c r="I63" s="56">
        <v>1100</v>
      </c>
    </row>
    <row r="64" s="21" customFormat="1" ht="36.95" customHeight="1" spans="1:9">
      <c r="A64" s="34" t="s">
        <v>74</v>
      </c>
      <c r="B64" s="38" t="s">
        <v>75</v>
      </c>
      <c r="C64" s="39"/>
      <c r="D64" s="40"/>
      <c r="E64" s="41"/>
      <c r="F64" s="52"/>
      <c r="G64" s="43">
        <f>SUM(G66:G123)</f>
        <v>218057.865585</v>
      </c>
      <c r="H64" s="44"/>
      <c r="I64" s="57"/>
    </row>
    <row r="65" s="21" customFormat="1" ht="36.95" customHeight="1" spans="1:9">
      <c r="A65" s="34"/>
      <c r="B65" s="45" t="s">
        <v>11</v>
      </c>
      <c r="C65" s="46"/>
      <c r="D65" s="40"/>
      <c r="E65" s="47"/>
      <c r="F65" s="52"/>
      <c r="G65" s="43"/>
      <c r="H65" s="44"/>
      <c r="I65" s="57"/>
    </row>
    <row r="66" s="22" customFormat="1" ht="104" customHeight="1" spans="1:253">
      <c r="A66" s="48">
        <v>1</v>
      </c>
      <c r="B66" s="58" t="s">
        <v>76</v>
      </c>
      <c r="C66" s="58" t="s">
        <v>77</v>
      </c>
      <c r="D66" s="51" t="s">
        <v>20</v>
      </c>
      <c r="E66" s="51">
        <v>1386.11</v>
      </c>
      <c r="F66" s="52">
        <f t="shared" si="6"/>
        <v>5.439</v>
      </c>
      <c r="G66" s="53">
        <f t="shared" ref="G66:G75" si="9">E66*F66</f>
        <v>7539.05229</v>
      </c>
      <c r="H66" s="54" t="s">
        <v>15</v>
      </c>
      <c r="I66" s="28">
        <v>5.18</v>
      </c>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19"/>
      <c r="FH66" s="19"/>
      <c r="FI66" s="19"/>
      <c r="FJ66" s="19"/>
      <c r="FK66" s="19"/>
      <c r="FL66" s="19"/>
      <c r="FM66" s="19"/>
      <c r="FN66" s="19"/>
      <c r="FO66" s="19"/>
      <c r="FP66" s="19"/>
      <c r="FQ66" s="19"/>
      <c r="FR66" s="19"/>
      <c r="FS66" s="19"/>
      <c r="FT66" s="19"/>
      <c r="FU66" s="19"/>
      <c r="FV66" s="19"/>
      <c r="FW66" s="19"/>
      <c r="FX66" s="19"/>
      <c r="FY66" s="19"/>
      <c r="FZ66" s="19"/>
      <c r="GA66" s="19"/>
      <c r="GB66" s="19"/>
      <c r="GC66" s="19"/>
      <c r="GD66" s="19"/>
      <c r="GE66" s="19"/>
      <c r="GF66" s="19"/>
      <c r="GG66" s="19"/>
      <c r="GH66" s="19"/>
      <c r="GI66" s="19"/>
      <c r="GJ66" s="19"/>
      <c r="GK66" s="19"/>
      <c r="GL66" s="19"/>
      <c r="GM66" s="19"/>
      <c r="GN66" s="19"/>
      <c r="GO66" s="19"/>
      <c r="GP66" s="19"/>
      <c r="GQ66" s="19"/>
      <c r="GR66" s="19"/>
      <c r="GS66" s="19"/>
      <c r="GT66" s="19"/>
      <c r="GU66" s="19"/>
      <c r="GV66" s="19"/>
      <c r="GW66" s="19"/>
      <c r="GX66" s="19"/>
      <c r="GY66" s="19"/>
      <c r="GZ66" s="19"/>
      <c r="HA66" s="19"/>
      <c r="HB66" s="19"/>
      <c r="HC66" s="19"/>
      <c r="HD66" s="19"/>
      <c r="HE66" s="19"/>
      <c r="HF66" s="19"/>
      <c r="HG66" s="19"/>
      <c r="HH66" s="19"/>
      <c r="HI66" s="19"/>
      <c r="HJ66" s="19"/>
      <c r="HK66" s="19"/>
      <c r="HL66" s="19"/>
      <c r="HM66" s="19"/>
      <c r="HN66" s="19"/>
      <c r="HO66" s="19"/>
      <c r="HP66" s="19"/>
      <c r="HQ66" s="19"/>
      <c r="HR66" s="19"/>
      <c r="HS66" s="19"/>
      <c r="HT66" s="19"/>
      <c r="HU66" s="19"/>
      <c r="HV66" s="19"/>
      <c r="HW66" s="19"/>
      <c r="HX66" s="19"/>
      <c r="HY66" s="19"/>
      <c r="HZ66" s="19"/>
      <c r="IA66" s="19"/>
      <c r="IB66" s="19"/>
      <c r="IC66" s="19"/>
      <c r="ID66" s="19"/>
      <c r="IE66" s="19"/>
      <c r="IF66" s="19"/>
      <c r="IG66" s="19"/>
      <c r="IH66" s="19"/>
      <c r="II66" s="19"/>
      <c r="IJ66" s="19"/>
      <c r="IK66" s="19"/>
      <c r="IL66" s="19"/>
      <c r="IM66" s="19"/>
      <c r="IN66" s="19"/>
      <c r="IO66" s="19"/>
      <c r="IP66" s="19"/>
      <c r="IQ66" s="19"/>
      <c r="IR66" s="19"/>
      <c r="IS66" s="19"/>
    </row>
    <row r="67" s="22" customFormat="1" ht="142" customHeight="1" spans="1:253">
      <c r="A67" s="48">
        <v>2</v>
      </c>
      <c r="B67" s="58" t="s">
        <v>78</v>
      </c>
      <c r="C67" s="58" t="s">
        <v>79</v>
      </c>
      <c r="D67" s="51" t="s">
        <v>20</v>
      </c>
      <c r="E67" s="51">
        <v>1320.18</v>
      </c>
      <c r="F67" s="52">
        <f t="shared" si="6"/>
        <v>26.25</v>
      </c>
      <c r="G67" s="53">
        <f t="shared" si="9"/>
        <v>34654.725</v>
      </c>
      <c r="H67" s="54" t="s">
        <v>15</v>
      </c>
      <c r="I67" s="28">
        <v>25</v>
      </c>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c r="GQ67" s="19"/>
      <c r="GR67" s="19"/>
      <c r="GS67" s="19"/>
      <c r="GT67" s="19"/>
      <c r="GU67" s="19"/>
      <c r="GV67" s="19"/>
      <c r="GW67" s="19"/>
      <c r="GX67" s="19"/>
      <c r="GY67" s="19"/>
      <c r="GZ67" s="19"/>
      <c r="HA67" s="19"/>
      <c r="HB67" s="19"/>
      <c r="HC67" s="19"/>
      <c r="HD67" s="19"/>
      <c r="HE67" s="19"/>
      <c r="HF67" s="19"/>
      <c r="HG67" s="19"/>
      <c r="HH67" s="19"/>
      <c r="HI67" s="19"/>
      <c r="HJ67" s="19"/>
      <c r="HK67" s="19"/>
      <c r="HL67" s="19"/>
      <c r="HM67" s="19"/>
      <c r="HN67" s="19"/>
      <c r="HO67" s="19"/>
      <c r="HP67" s="19"/>
      <c r="HQ67" s="19"/>
      <c r="HR67" s="19"/>
      <c r="HS67" s="19"/>
      <c r="HT67" s="19"/>
      <c r="HU67" s="19"/>
      <c r="HV67" s="19"/>
      <c r="HW67" s="19"/>
      <c r="HX67" s="19"/>
      <c r="HY67" s="19"/>
      <c r="HZ67" s="19"/>
      <c r="IA67" s="19"/>
      <c r="IB67" s="19"/>
      <c r="IC67" s="19"/>
      <c r="ID67" s="19"/>
      <c r="IE67" s="19"/>
      <c r="IF67" s="19"/>
      <c r="IG67" s="19"/>
      <c r="IH67" s="19"/>
      <c r="II67" s="19"/>
      <c r="IJ67" s="19"/>
      <c r="IK67" s="19"/>
      <c r="IL67" s="19"/>
      <c r="IM67" s="19"/>
      <c r="IN67" s="19"/>
      <c r="IO67" s="19"/>
      <c r="IP67" s="19"/>
      <c r="IQ67" s="19"/>
      <c r="IR67" s="19"/>
      <c r="IS67" s="19"/>
    </row>
    <row r="68" s="23" customFormat="1" ht="82" customHeight="1" spans="1:9">
      <c r="A68" s="48">
        <v>3</v>
      </c>
      <c r="B68" s="58" t="s">
        <v>80</v>
      </c>
      <c r="C68" s="58" t="s">
        <v>81</v>
      </c>
      <c r="D68" s="51" t="s">
        <v>20</v>
      </c>
      <c r="E68" s="51">
        <v>65.93</v>
      </c>
      <c r="F68" s="52">
        <f t="shared" si="6"/>
        <v>0</v>
      </c>
      <c r="G68" s="53">
        <f t="shared" si="9"/>
        <v>0</v>
      </c>
      <c r="H68" s="54" t="s">
        <v>15</v>
      </c>
      <c r="I68" s="56">
        <v>0</v>
      </c>
    </row>
    <row r="69" s="22" customFormat="1" ht="104" customHeight="1" spans="1:253">
      <c r="A69" s="48">
        <v>4</v>
      </c>
      <c r="B69" s="58" t="s">
        <v>82</v>
      </c>
      <c r="C69" s="58" t="s">
        <v>83</v>
      </c>
      <c r="D69" s="51" t="s">
        <v>20</v>
      </c>
      <c r="E69" s="51">
        <v>778.5</v>
      </c>
      <c r="F69" s="52">
        <f t="shared" si="6"/>
        <v>1.575</v>
      </c>
      <c r="G69" s="53">
        <f t="shared" si="9"/>
        <v>1226.1375</v>
      </c>
      <c r="H69" s="54" t="s">
        <v>15</v>
      </c>
      <c r="I69" s="28">
        <v>1.5</v>
      </c>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W69" s="19"/>
      <c r="GX69" s="19"/>
      <c r="GY69" s="19"/>
      <c r="GZ69" s="19"/>
      <c r="HA69" s="19"/>
      <c r="HB69" s="19"/>
      <c r="HC69" s="19"/>
      <c r="HD69" s="19"/>
      <c r="HE69" s="19"/>
      <c r="HF69" s="19"/>
      <c r="HG69" s="19"/>
      <c r="HH69" s="19"/>
      <c r="HI69" s="19"/>
      <c r="HJ69" s="19"/>
      <c r="HK69" s="19"/>
      <c r="HL69" s="19"/>
      <c r="HM69" s="19"/>
      <c r="HN69" s="19"/>
      <c r="HO69" s="19"/>
      <c r="HP69" s="19"/>
      <c r="HQ69" s="19"/>
      <c r="HR69" s="19"/>
      <c r="HS69" s="19"/>
      <c r="HT69" s="19"/>
      <c r="HU69" s="19"/>
      <c r="HV69" s="19"/>
      <c r="HW69" s="19"/>
      <c r="HX69" s="19"/>
      <c r="HY69" s="19"/>
      <c r="HZ69" s="19"/>
      <c r="IA69" s="19"/>
      <c r="IB69" s="19"/>
      <c r="IC69" s="19"/>
      <c r="ID69" s="19"/>
      <c r="IE69" s="19"/>
      <c r="IF69" s="19"/>
      <c r="IG69" s="19"/>
      <c r="IH69" s="19"/>
      <c r="II69" s="19"/>
      <c r="IJ69" s="19"/>
      <c r="IK69" s="19"/>
      <c r="IL69" s="19"/>
      <c r="IM69" s="19"/>
      <c r="IN69" s="19"/>
      <c r="IO69" s="19"/>
      <c r="IP69" s="19"/>
      <c r="IQ69" s="19"/>
      <c r="IR69" s="19"/>
      <c r="IS69" s="19"/>
    </row>
    <row r="70" s="22" customFormat="1" ht="104" customHeight="1" spans="1:253">
      <c r="A70" s="48">
        <v>5</v>
      </c>
      <c r="B70" s="58" t="s">
        <v>84</v>
      </c>
      <c r="C70" s="58" t="s">
        <v>79</v>
      </c>
      <c r="D70" s="51" t="s">
        <v>20</v>
      </c>
      <c r="E70" s="51">
        <v>787.5</v>
      </c>
      <c r="F70" s="52">
        <f t="shared" ref="F70:F101" si="10">I70*1.05</f>
        <v>26.25</v>
      </c>
      <c r="G70" s="53">
        <f t="shared" si="9"/>
        <v>20671.875</v>
      </c>
      <c r="H70" s="54" t="s">
        <v>15</v>
      </c>
      <c r="I70" s="28">
        <v>25</v>
      </c>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c r="GQ70" s="19"/>
      <c r="GR70" s="19"/>
      <c r="GS70" s="19"/>
      <c r="GT70" s="19"/>
      <c r="GU70" s="19"/>
      <c r="GV70" s="19"/>
      <c r="GW70" s="19"/>
      <c r="GX70" s="19"/>
      <c r="GY70" s="19"/>
      <c r="GZ70" s="19"/>
      <c r="HA70" s="19"/>
      <c r="HB70" s="19"/>
      <c r="HC70" s="19"/>
      <c r="HD70" s="19"/>
      <c r="HE70" s="19"/>
      <c r="HF70" s="19"/>
      <c r="HG70" s="19"/>
      <c r="HH70" s="19"/>
      <c r="HI70" s="19"/>
      <c r="HJ70" s="19"/>
      <c r="HK70" s="19"/>
      <c r="HL70" s="19"/>
      <c r="HM70" s="19"/>
      <c r="HN70" s="19"/>
      <c r="HO70" s="19"/>
      <c r="HP70" s="19"/>
      <c r="HQ70" s="19"/>
      <c r="HR70" s="19"/>
      <c r="HS70" s="19"/>
      <c r="HT70" s="19"/>
      <c r="HU70" s="19"/>
      <c r="HV70" s="19"/>
      <c r="HW70" s="19"/>
      <c r="HX70" s="19"/>
      <c r="HY70" s="19"/>
      <c r="HZ70" s="19"/>
      <c r="IA70" s="19"/>
      <c r="IB70" s="19"/>
      <c r="IC70" s="19"/>
      <c r="ID70" s="19"/>
      <c r="IE70" s="19"/>
      <c r="IF70" s="19"/>
      <c r="IG70" s="19"/>
      <c r="IH70" s="19"/>
      <c r="II70" s="19"/>
      <c r="IJ70" s="19"/>
      <c r="IK70" s="19"/>
      <c r="IL70" s="19"/>
      <c r="IM70" s="19"/>
      <c r="IN70" s="19"/>
      <c r="IO70" s="19"/>
      <c r="IP70" s="19"/>
      <c r="IQ70" s="19"/>
      <c r="IR70" s="19"/>
      <c r="IS70" s="19"/>
    </row>
    <row r="71" s="22" customFormat="1" ht="104" customHeight="1" spans="1:253">
      <c r="A71" s="48">
        <v>6</v>
      </c>
      <c r="B71" s="58" t="s">
        <v>85</v>
      </c>
      <c r="C71" s="58" t="s">
        <v>86</v>
      </c>
      <c r="D71" s="51" t="s">
        <v>20</v>
      </c>
      <c r="E71" s="51">
        <v>92.25</v>
      </c>
      <c r="F71" s="52">
        <f t="shared" si="10"/>
        <v>3.8955</v>
      </c>
      <c r="G71" s="53">
        <f t="shared" si="9"/>
        <v>359.359875</v>
      </c>
      <c r="H71" s="54" t="s">
        <v>15</v>
      </c>
      <c r="I71" s="28">
        <v>3.71</v>
      </c>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19"/>
      <c r="GS71" s="19"/>
      <c r="GT71" s="19"/>
      <c r="GU71" s="19"/>
      <c r="GV71" s="19"/>
      <c r="GW71" s="19"/>
      <c r="GX71" s="19"/>
      <c r="GY71" s="19"/>
      <c r="GZ71" s="19"/>
      <c r="HA71" s="19"/>
      <c r="HB71" s="19"/>
      <c r="HC71" s="19"/>
      <c r="HD71" s="19"/>
      <c r="HE71" s="19"/>
      <c r="HF71" s="19"/>
      <c r="HG71" s="19"/>
      <c r="HH71" s="19"/>
      <c r="HI71" s="19"/>
      <c r="HJ71" s="19"/>
      <c r="HK71" s="19"/>
      <c r="HL71" s="19"/>
      <c r="HM71" s="19"/>
      <c r="HN71" s="19"/>
      <c r="HO71" s="19"/>
      <c r="HP71" s="19"/>
      <c r="HQ71" s="19"/>
      <c r="HR71" s="19"/>
      <c r="HS71" s="19"/>
      <c r="HT71" s="19"/>
      <c r="HU71" s="19"/>
      <c r="HV71" s="19"/>
      <c r="HW71" s="19"/>
      <c r="HX71" s="19"/>
      <c r="HY71" s="19"/>
      <c r="HZ71" s="19"/>
      <c r="IA71" s="19"/>
      <c r="IB71" s="19"/>
      <c r="IC71" s="19"/>
      <c r="ID71" s="19"/>
      <c r="IE71" s="19"/>
      <c r="IF71" s="19"/>
      <c r="IG71" s="19"/>
      <c r="IH71" s="19"/>
      <c r="II71" s="19"/>
      <c r="IJ71" s="19"/>
      <c r="IK71" s="19"/>
      <c r="IL71" s="19"/>
      <c r="IM71" s="19"/>
      <c r="IN71" s="19"/>
      <c r="IO71" s="19"/>
      <c r="IP71" s="19"/>
      <c r="IQ71" s="19"/>
      <c r="IR71" s="19"/>
      <c r="IS71" s="19"/>
    </row>
    <row r="72" s="23" customFormat="1" ht="90" customHeight="1" spans="1:9">
      <c r="A72" s="48">
        <v>7</v>
      </c>
      <c r="B72" s="58" t="s">
        <v>87</v>
      </c>
      <c r="C72" s="58" t="s">
        <v>88</v>
      </c>
      <c r="D72" s="51" t="s">
        <v>20</v>
      </c>
      <c r="E72" s="51">
        <v>92.25</v>
      </c>
      <c r="F72" s="52">
        <f t="shared" si="10"/>
        <v>36.75</v>
      </c>
      <c r="G72" s="53">
        <f t="shared" si="9"/>
        <v>3390.1875</v>
      </c>
      <c r="H72" s="54" t="s">
        <v>15</v>
      </c>
      <c r="I72" s="56">
        <v>35</v>
      </c>
    </row>
    <row r="73" s="22" customFormat="1" ht="104" customHeight="1" spans="1:253">
      <c r="A73" s="48">
        <v>8</v>
      </c>
      <c r="B73" s="58" t="s">
        <v>89</v>
      </c>
      <c r="C73" s="58" t="s">
        <v>86</v>
      </c>
      <c r="D73" s="51" t="s">
        <v>20</v>
      </c>
      <c r="E73" s="51">
        <v>9</v>
      </c>
      <c r="F73" s="52">
        <f t="shared" si="10"/>
        <v>5.586</v>
      </c>
      <c r="G73" s="53">
        <f t="shared" si="9"/>
        <v>50.274</v>
      </c>
      <c r="H73" s="54" t="s">
        <v>15</v>
      </c>
      <c r="I73" s="28">
        <v>5.32</v>
      </c>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c r="GQ73" s="19"/>
      <c r="GR73" s="19"/>
      <c r="GS73" s="19"/>
      <c r="GT73" s="19"/>
      <c r="GU73" s="19"/>
      <c r="GV73" s="19"/>
      <c r="GW73" s="19"/>
      <c r="GX73" s="19"/>
      <c r="GY73" s="19"/>
      <c r="GZ73" s="19"/>
      <c r="HA73" s="19"/>
      <c r="HB73" s="19"/>
      <c r="HC73" s="19"/>
      <c r="HD73" s="19"/>
      <c r="HE73" s="19"/>
      <c r="HF73" s="19"/>
      <c r="HG73" s="19"/>
      <c r="HH73" s="19"/>
      <c r="HI73" s="19"/>
      <c r="HJ73" s="19"/>
      <c r="HK73" s="19"/>
      <c r="HL73" s="19"/>
      <c r="HM73" s="19"/>
      <c r="HN73" s="19"/>
      <c r="HO73" s="19"/>
      <c r="HP73" s="19"/>
      <c r="HQ73" s="19"/>
      <c r="HR73" s="19"/>
      <c r="HS73" s="19"/>
      <c r="HT73" s="19"/>
      <c r="HU73" s="19"/>
      <c r="HV73" s="19"/>
      <c r="HW73" s="19"/>
      <c r="HX73" s="19"/>
      <c r="HY73" s="19"/>
      <c r="HZ73" s="19"/>
      <c r="IA73" s="19"/>
      <c r="IB73" s="19"/>
      <c r="IC73" s="19"/>
      <c r="ID73" s="19"/>
      <c r="IE73" s="19"/>
      <c r="IF73" s="19"/>
      <c r="IG73" s="19"/>
      <c r="IH73" s="19"/>
      <c r="II73" s="19"/>
      <c r="IJ73" s="19"/>
      <c r="IK73" s="19"/>
      <c r="IL73" s="19"/>
      <c r="IM73" s="19"/>
      <c r="IN73" s="19"/>
      <c r="IO73" s="19"/>
      <c r="IP73" s="19"/>
      <c r="IQ73" s="19"/>
      <c r="IR73" s="19"/>
      <c r="IS73" s="19"/>
    </row>
    <row r="74" s="22" customFormat="1" ht="104" customHeight="1" spans="1:253">
      <c r="A74" s="48">
        <v>9</v>
      </c>
      <c r="B74" s="58" t="s">
        <v>90</v>
      </c>
      <c r="C74" s="58" t="s">
        <v>91</v>
      </c>
      <c r="D74" s="51" t="s">
        <v>20</v>
      </c>
      <c r="E74" s="51">
        <v>9</v>
      </c>
      <c r="F74" s="52">
        <f t="shared" si="10"/>
        <v>84</v>
      </c>
      <c r="G74" s="53">
        <f t="shared" si="9"/>
        <v>756</v>
      </c>
      <c r="H74" s="54" t="s">
        <v>15</v>
      </c>
      <c r="I74" s="28">
        <v>80</v>
      </c>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c r="GQ74" s="19"/>
      <c r="GR74" s="19"/>
      <c r="GS74" s="19"/>
      <c r="GT74" s="19"/>
      <c r="GU74" s="19"/>
      <c r="GV74" s="19"/>
      <c r="GW74" s="19"/>
      <c r="GX74" s="19"/>
      <c r="GY74" s="19"/>
      <c r="GZ74" s="19"/>
      <c r="HA74" s="19"/>
      <c r="HB74" s="19"/>
      <c r="HC74" s="19"/>
      <c r="HD74" s="19"/>
      <c r="HE74" s="19"/>
      <c r="HF74" s="19"/>
      <c r="HG74" s="19"/>
      <c r="HH74" s="19"/>
      <c r="HI74" s="19"/>
      <c r="HJ74" s="19"/>
      <c r="HK74" s="19"/>
      <c r="HL74" s="19"/>
      <c r="HM74" s="19"/>
      <c r="HN74" s="19"/>
      <c r="HO74" s="19"/>
      <c r="HP74" s="19"/>
      <c r="HQ74" s="19"/>
      <c r="HR74" s="19"/>
      <c r="HS74" s="19"/>
      <c r="HT74" s="19"/>
      <c r="HU74" s="19"/>
      <c r="HV74" s="19"/>
      <c r="HW74" s="19"/>
      <c r="HX74" s="19"/>
      <c r="HY74" s="19"/>
      <c r="HZ74" s="19"/>
      <c r="IA74" s="19"/>
      <c r="IB74" s="19"/>
      <c r="IC74" s="19"/>
      <c r="ID74" s="19"/>
      <c r="IE74" s="19"/>
      <c r="IF74" s="19"/>
      <c r="IG74" s="19"/>
      <c r="IH74" s="19"/>
      <c r="II74" s="19"/>
      <c r="IJ74" s="19"/>
      <c r="IK74" s="19"/>
      <c r="IL74" s="19"/>
      <c r="IM74" s="19"/>
      <c r="IN74" s="19"/>
      <c r="IO74" s="19"/>
      <c r="IP74" s="19"/>
      <c r="IQ74" s="19"/>
      <c r="IR74" s="19"/>
      <c r="IS74" s="19"/>
    </row>
    <row r="75" s="22" customFormat="1" ht="75" customHeight="1" spans="1:253">
      <c r="A75" s="48">
        <v>10</v>
      </c>
      <c r="B75" s="58" t="s">
        <v>35</v>
      </c>
      <c r="C75" s="58" t="s">
        <v>36</v>
      </c>
      <c r="D75" s="51" t="s">
        <v>37</v>
      </c>
      <c r="E75" s="51">
        <v>9.39</v>
      </c>
      <c r="F75" s="52">
        <f t="shared" si="10"/>
        <v>102.459</v>
      </c>
      <c r="G75" s="53">
        <f t="shared" si="9"/>
        <v>962.09001</v>
      </c>
      <c r="H75" s="54" t="s">
        <v>15</v>
      </c>
      <c r="I75" s="28">
        <v>97.58</v>
      </c>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c r="GB75" s="19"/>
      <c r="GC75" s="19"/>
      <c r="GD75" s="19"/>
      <c r="GE75" s="19"/>
      <c r="GF75" s="19"/>
      <c r="GG75" s="19"/>
      <c r="GH75" s="19"/>
      <c r="GI75" s="19"/>
      <c r="GJ75" s="19"/>
      <c r="GK75" s="19"/>
      <c r="GL75" s="19"/>
      <c r="GM75" s="19"/>
      <c r="GN75" s="19"/>
      <c r="GO75" s="19"/>
      <c r="GP75" s="19"/>
      <c r="GQ75" s="19"/>
      <c r="GR75" s="19"/>
      <c r="GS75" s="19"/>
      <c r="GT75" s="19"/>
      <c r="GU75" s="19"/>
      <c r="GV75" s="19"/>
      <c r="GW75" s="19"/>
      <c r="GX75" s="19"/>
      <c r="GY75" s="19"/>
      <c r="GZ75" s="19"/>
      <c r="HA75" s="19"/>
      <c r="HB75" s="19"/>
      <c r="HC75" s="19"/>
      <c r="HD75" s="19"/>
      <c r="HE75" s="19"/>
      <c r="HF75" s="19"/>
      <c r="HG75" s="19"/>
      <c r="HH75" s="19"/>
      <c r="HI75" s="19"/>
      <c r="HJ75" s="19"/>
      <c r="HK75" s="19"/>
      <c r="HL75" s="19"/>
      <c r="HM75" s="19"/>
      <c r="HN75" s="19"/>
      <c r="HO75" s="19"/>
      <c r="HP75" s="19"/>
      <c r="HQ75" s="19"/>
      <c r="HR75" s="19"/>
      <c r="HS75" s="19"/>
      <c r="HT75" s="19"/>
      <c r="HU75" s="19"/>
      <c r="HV75" s="19"/>
      <c r="HW75" s="19"/>
      <c r="HX75" s="19"/>
      <c r="HY75" s="19"/>
      <c r="HZ75" s="19"/>
      <c r="IA75" s="19"/>
      <c r="IB75" s="19"/>
      <c r="IC75" s="19"/>
      <c r="ID75" s="19"/>
      <c r="IE75" s="19"/>
      <c r="IF75" s="19"/>
      <c r="IG75" s="19"/>
      <c r="IH75" s="19"/>
      <c r="II75" s="19"/>
      <c r="IJ75" s="19"/>
      <c r="IK75" s="19"/>
      <c r="IL75" s="19"/>
      <c r="IM75" s="19"/>
      <c r="IN75" s="19"/>
      <c r="IO75" s="19"/>
      <c r="IP75" s="19"/>
      <c r="IQ75" s="19"/>
      <c r="IR75" s="19"/>
      <c r="IS75" s="19"/>
    </row>
    <row r="76" s="21" customFormat="1" ht="36.95" customHeight="1" spans="1:9">
      <c r="A76" s="34"/>
      <c r="B76" s="45" t="s">
        <v>38</v>
      </c>
      <c r="C76" s="46"/>
      <c r="D76" s="40"/>
      <c r="E76" s="47"/>
      <c r="F76" s="52"/>
      <c r="G76" s="43"/>
      <c r="H76" s="44"/>
      <c r="I76" s="57"/>
    </row>
    <row r="77" s="22" customFormat="1" ht="109" customHeight="1" spans="1:253">
      <c r="A77" s="48">
        <v>1</v>
      </c>
      <c r="B77" s="58" t="s">
        <v>82</v>
      </c>
      <c r="C77" s="58" t="s">
        <v>83</v>
      </c>
      <c r="D77" s="51" t="s">
        <v>20</v>
      </c>
      <c r="E77" s="51">
        <v>193.48</v>
      </c>
      <c r="F77" s="52">
        <f t="shared" si="10"/>
        <v>1.575</v>
      </c>
      <c r="G77" s="53">
        <f t="shared" ref="G77:G85" si="11">E77*F77</f>
        <v>304.731</v>
      </c>
      <c r="H77" s="54" t="s">
        <v>15</v>
      </c>
      <c r="I77" s="28">
        <v>1.5</v>
      </c>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c r="GQ77" s="19"/>
      <c r="GR77" s="19"/>
      <c r="GS77" s="19"/>
      <c r="GT77" s="19"/>
      <c r="GU77" s="19"/>
      <c r="GV77" s="19"/>
      <c r="GW77" s="19"/>
      <c r="GX77" s="19"/>
      <c r="GY77" s="19"/>
      <c r="GZ77" s="19"/>
      <c r="HA77" s="19"/>
      <c r="HB77" s="19"/>
      <c r="HC77" s="19"/>
      <c r="HD77" s="19"/>
      <c r="HE77" s="19"/>
      <c r="HF77" s="19"/>
      <c r="HG77" s="19"/>
      <c r="HH77" s="19"/>
      <c r="HI77" s="19"/>
      <c r="HJ77" s="19"/>
      <c r="HK77" s="19"/>
      <c r="HL77" s="19"/>
      <c r="HM77" s="19"/>
      <c r="HN77" s="19"/>
      <c r="HO77" s="19"/>
      <c r="HP77" s="19"/>
      <c r="HQ77" s="19"/>
      <c r="HR77" s="19"/>
      <c r="HS77" s="19"/>
      <c r="HT77" s="19"/>
      <c r="HU77" s="19"/>
      <c r="HV77" s="19"/>
      <c r="HW77" s="19"/>
      <c r="HX77" s="19"/>
      <c r="HY77" s="19"/>
      <c r="HZ77" s="19"/>
      <c r="IA77" s="19"/>
      <c r="IB77" s="19"/>
      <c r="IC77" s="19"/>
      <c r="ID77" s="19"/>
      <c r="IE77" s="19"/>
      <c r="IF77" s="19"/>
      <c r="IG77" s="19"/>
      <c r="IH77" s="19"/>
      <c r="II77" s="19"/>
      <c r="IJ77" s="19"/>
      <c r="IK77" s="19"/>
      <c r="IL77" s="19"/>
      <c r="IM77" s="19"/>
      <c r="IN77" s="19"/>
      <c r="IO77" s="19"/>
      <c r="IP77" s="19"/>
      <c r="IQ77" s="19"/>
      <c r="IR77" s="19"/>
      <c r="IS77" s="19"/>
    </row>
    <row r="78" s="22" customFormat="1" ht="140" customHeight="1" spans="1:253">
      <c r="A78" s="48">
        <v>2</v>
      </c>
      <c r="B78" s="58" t="s">
        <v>84</v>
      </c>
      <c r="C78" s="58" t="s">
        <v>79</v>
      </c>
      <c r="D78" s="51" t="s">
        <v>20</v>
      </c>
      <c r="E78" s="51">
        <v>193.48</v>
      </c>
      <c r="F78" s="52">
        <f t="shared" si="10"/>
        <v>26.25</v>
      </c>
      <c r="G78" s="53">
        <f t="shared" si="11"/>
        <v>5078.85</v>
      </c>
      <c r="H78" s="54" t="s">
        <v>15</v>
      </c>
      <c r="I78" s="28">
        <v>25</v>
      </c>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c r="FG78" s="19"/>
      <c r="FH78" s="19"/>
      <c r="FI78" s="19"/>
      <c r="FJ78" s="19"/>
      <c r="FK78" s="19"/>
      <c r="FL78" s="19"/>
      <c r="FM78" s="19"/>
      <c r="FN78" s="19"/>
      <c r="FO78" s="19"/>
      <c r="FP78" s="19"/>
      <c r="FQ78" s="19"/>
      <c r="FR78" s="19"/>
      <c r="FS78" s="19"/>
      <c r="FT78" s="19"/>
      <c r="FU78" s="19"/>
      <c r="FV78" s="19"/>
      <c r="FW78" s="19"/>
      <c r="FX78" s="19"/>
      <c r="FY78" s="19"/>
      <c r="FZ78" s="19"/>
      <c r="GA78" s="19"/>
      <c r="GB78" s="19"/>
      <c r="GC78" s="19"/>
      <c r="GD78" s="19"/>
      <c r="GE78" s="19"/>
      <c r="GF78" s="19"/>
      <c r="GG78" s="19"/>
      <c r="GH78" s="19"/>
      <c r="GI78" s="19"/>
      <c r="GJ78" s="19"/>
      <c r="GK78" s="19"/>
      <c r="GL78" s="19"/>
      <c r="GM78" s="19"/>
      <c r="GN78" s="19"/>
      <c r="GO78" s="19"/>
      <c r="GP78" s="19"/>
      <c r="GQ78" s="19"/>
      <c r="GR78" s="19"/>
      <c r="GS78" s="19"/>
      <c r="GT78" s="19"/>
      <c r="GU78" s="19"/>
      <c r="GV78" s="19"/>
      <c r="GW78" s="19"/>
      <c r="GX78" s="19"/>
      <c r="GY78" s="19"/>
      <c r="GZ78" s="19"/>
      <c r="HA78" s="19"/>
      <c r="HB78" s="19"/>
      <c r="HC78" s="19"/>
      <c r="HD78" s="19"/>
      <c r="HE78" s="19"/>
      <c r="HF78" s="19"/>
      <c r="HG78" s="19"/>
      <c r="HH78" s="19"/>
      <c r="HI78" s="19"/>
      <c r="HJ78" s="19"/>
      <c r="HK78" s="19"/>
      <c r="HL78" s="19"/>
      <c r="HM78" s="19"/>
      <c r="HN78" s="19"/>
      <c r="HO78" s="19"/>
      <c r="HP78" s="19"/>
      <c r="HQ78" s="19"/>
      <c r="HR78" s="19"/>
      <c r="HS78" s="19"/>
      <c r="HT78" s="19"/>
      <c r="HU78" s="19"/>
      <c r="HV78" s="19"/>
      <c r="HW78" s="19"/>
      <c r="HX78" s="19"/>
      <c r="HY78" s="19"/>
      <c r="HZ78" s="19"/>
      <c r="IA78" s="19"/>
      <c r="IB78" s="19"/>
      <c r="IC78" s="19"/>
      <c r="ID78" s="19"/>
      <c r="IE78" s="19"/>
      <c r="IF78" s="19"/>
      <c r="IG78" s="19"/>
      <c r="IH78" s="19"/>
      <c r="II78" s="19"/>
      <c r="IJ78" s="19"/>
      <c r="IK78" s="19"/>
      <c r="IL78" s="19"/>
      <c r="IM78" s="19"/>
      <c r="IN78" s="19"/>
      <c r="IO78" s="19"/>
      <c r="IP78" s="19"/>
      <c r="IQ78" s="19"/>
      <c r="IR78" s="19"/>
      <c r="IS78" s="19"/>
    </row>
    <row r="79" s="22" customFormat="1" ht="109" customHeight="1" spans="1:253">
      <c r="A79" s="48">
        <v>3</v>
      </c>
      <c r="B79" s="58" t="s">
        <v>89</v>
      </c>
      <c r="C79" s="58" t="s">
        <v>86</v>
      </c>
      <c r="D79" s="51" t="s">
        <v>20</v>
      </c>
      <c r="E79" s="51">
        <v>3.4</v>
      </c>
      <c r="F79" s="52">
        <f t="shared" si="10"/>
        <v>5.586</v>
      </c>
      <c r="G79" s="53">
        <f t="shared" si="11"/>
        <v>18.9924</v>
      </c>
      <c r="H79" s="54" t="s">
        <v>15</v>
      </c>
      <c r="I79" s="28">
        <v>5.32</v>
      </c>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c r="EO79" s="19"/>
      <c r="EP79" s="19"/>
      <c r="EQ79" s="19"/>
      <c r="ER79" s="19"/>
      <c r="ES79" s="19"/>
      <c r="ET79" s="19"/>
      <c r="EU79" s="19"/>
      <c r="EV79" s="19"/>
      <c r="EW79" s="19"/>
      <c r="EX79" s="19"/>
      <c r="EY79" s="19"/>
      <c r="EZ79" s="19"/>
      <c r="FA79" s="19"/>
      <c r="FB79" s="19"/>
      <c r="FC79" s="19"/>
      <c r="FD79" s="19"/>
      <c r="FE79" s="19"/>
      <c r="FF79" s="19"/>
      <c r="FG79" s="19"/>
      <c r="FH79" s="19"/>
      <c r="FI79" s="19"/>
      <c r="FJ79" s="19"/>
      <c r="FK79" s="19"/>
      <c r="FL79" s="19"/>
      <c r="FM79" s="19"/>
      <c r="FN79" s="19"/>
      <c r="FO79" s="19"/>
      <c r="FP79" s="19"/>
      <c r="FQ79" s="19"/>
      <c r="FR79" s="19"/>
      <c r="FS79" s="19"/>
      <c r="FT79" s="19"/>
      <c r="FU79" s="19"/>
      <c r="FV79" s="19"/>
      <c r="FW79" s="19"/>
      <c r="FX79" s="19"/>
      <c r="FY79" s="19"/>
      <c r="FZ79" s="19"/>
      <c r="GA79" s="19"/>
      <c r="GB79" s="19"/>
      <c r="GC79" s="19"/>
      <c r="GD79" s="19"/>
      <c r="GE79" s="19"/>
      <c r="GF79" s="19"/>
      <c r="GG79" s="19"/>
      <c r="GH79" s="19"/>
      <c r="GI79" s="19"/>
      <c r="GJ79" s="19"/>
      <c r="GK79" s="19"/>
      <c r="GL79" s="19"/>
      <c r="GM79" s="19"/>
      <c r="GN79" s="19"/>
      <c r="GO79" s="19"/>
      <c r="GP79" s="19"/>
      <c r="GQ79" s="19"/>
      <c r="GR79" s="19"/>
      <c r="GS79" s="19"/>
      <c r="GT79" s="19"/>
      <c r="GU79" s="19"/>
      <c r="GV79" s="19"/>
      <c r="GW79" s="19"/>
      <c r="GX79" s="19"/>
      <c r="GY79" s="19"/>
      <c r="GZ79" s="19"/>
      <c r="HA79" s="19"/>
      <c r="HB79" s="19"/>
      <c r="HC79" s="19"/>
      <c r="HD79" s="19"/>
      <c r="HE79" s="19"/>
      <c r="HF79" s="19"/>
      <c r="HG79" s="19"/>
      <c r="HH79" s="19"/>
      <c r="HI79" s="19"/>
      <c r="HJ79" s="19"/>
      <c r="HK79" s="19"/>
      <c r="HL79" s="19"/>
      <c r="HM79" s="19"/>
      <c r="HN79" s="19"/>
      <c r="HO79" s="19"/>
      <c r="HP79" s="19"/>
      <c r="HQ79" s="19"/>
      <c r="HR79" s="19"/>
      <c r="HS79" s="19"/>
      <c r="HT79" s="19"/>
      <c r="HU79" s="19"/>
      <c r="HV79" s="19"/>
      <c r="HW79" s="19"/>
      <c r="HX79" s="19"/>
      <c r="HY79" s="19"/>
      <c r="HZ79" s="19"/>
      <c r="IA79" s="19"/>
      <c r="IB79" s="19"/>
      <c r="IC79" s="19"/>
      <c r="ID79" s="19"/>
      <c r="IE79" s="19"/>
      <c r="IF79" s="19"/>
      <c r="IG79" s="19"/>
      <c r="IH79" s="19"/>
      <c r="II79" s="19"/>
      <c r="IJ79" s="19"/>
      <c r="IK79" s="19"/>
      <c r="IL79" s="19"/>
      <c r="IM79" s="19"/>
      <c r="IN79" s="19"/>
      <c r="IO79" s="19"/>
      <c r="IP79" s="19"/>
      <c r="IQ79" s="19"/>
      <c r="IR79" s="19"/>
      <c r="IS79" s="19"/>
    </row>
    <row r="80" s="22" customFormat="1" ht="109" customHeight="1" spans="1:253">
      <c r="A80" s="48">
        <v>4</v>
      </c>
      <c r="B80" s="58" t="s">
        <v>92</v>
      </c>
      <c r="C80" s="58" t="s">
        <v>93</v>
      </c>
      <c r="D80" s="51" t="s">
        <v>20</v>
      </c>
      <c r="E80" s="51">
        <v>3.4</v>
      </c>
      <c r="F80" s="52">
        <f t="shared" si="10"/>
        <v>105</v>
      </c>
      <c r="G80" s="53">
        <f t="shared" si="11"/>
        <v>357</v>
      </c>
      <c r="H80" s="54" t="s">
        <v>15</v>
      </c>
      <c r="I80" s="28">
        <v>100</v>
      </c>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19"/>
      <c r="EI80" s="19"/>
      <c r="EJ80" s="19"/>
      <c r="EK80" s="19"/>
      <c r="EL80" s="19"/>
      <c r="EM80" s="19"/>
      <c r="EN80" s="19"/>
      <c r="EO80" s="19"/>
      <c r="EP80" s="19"/>
      <c r="EQ80" s="19"/>
      <c r="ER80" s="19"/>
      <c r="ES80" s="19"/>
      <c r="ET80" s="19"/>
      <c r="EU80" s="19"/>
      <c r="EV80" s="19"/>
      <c r="EW80" s="19"/>
      <c r="EX80" s="19"/>
      <c r="EY80" s="19"/>
      <c r="EZ80" s="19"/>
      <c r="FA80" s="19"/>
      <c r="FB80" s="19"/>
      <c r="FC80" s="19"/>
      <c r="FD80" s="19"/>
      <c r="FE80" s="19"/>
      <c r="FF80" s="19"/>
      <c r="FG80" s="19"/>
      <c r="FH80" s="19"/>
      <c r="FI80" s="19"/>
      <c r="FJ80" s="19"/>
      <c r="FK80" s="19"/>
      <c r="FL80" s="19"/>
      <c r="FM80" s="19"/>
      <c r="FN80" s="19"/>
      <c r="FO80" s="19"/>
      <c r="FP80" s="19"/>
      <c r="FQ80" s="19"/>
      <c r="FR80" s="19"/>
      <c r="FS80" s="19"/>
      <c r="FT80" s="19"/>
      <c r="FU80" s="19"/>
      <c r="FV80" s="19"/>
      <c r="FW80" s="19"/>
      <c r="FX80" s="19"/>
      <c r="FY80" s="19"/>
      <c r="FZ80" s="19"/>
      <c r="GA80" s="19"/>
      <c r="GB80" s="19"/>
      <c r="GC80" s="19"/>
      <c r="GD80" s="19"/>
      <c r="GE80" s="19"/>
      <c r="GF80" s="19"/>
      <c r="GG80" s="19"/>
      <c r="GH80" s="19"/>
      <c r="GI80" s="19"/>
      <c r="GJ80" s="19"/>
      <c r="GK80" s="19"/>
      <c r="GL80" s="19"/>
      <c r="GM80" s="19"/>
      <c r="GN80" s="19"/>
      <c r="GO80" s="19"/>
      <c r="GP80" s="19"/>
      <c r="GQ80" s="19"/>
      <c r="GR80" s="19"/>
      <c r="GS80" s="19"/>
      <c r="GT80" s="19"/>
      <c r="GU80" s="19"/>
      <c r="GV80" s="19"/>
      <c r="GW80" s="19"/>
      <c r="GX80" s="19"/>
      <c r="GY80" s="19"/>
      <c r="GZ80" s="19"/>
      <c r="HA80" s="19"/>
      <c r="HB80" s="19"/>
      <c r="HC80" s="19"/>
      <c r="HD80" s="19"/>
      <c r="HE80" s="19"/>
      <c r="HF80" s="19"/>
      <c r="HG80" s="19"/>
      <c r="HH80" s="19"/>
      <c r="HI80" s="19"/>
      <c r="HJ80" s="19"/>
      <c r="HK80" s="19"/>
      <c r="HL80" s="19"/>
      <c r="HM80" s="19"/>
      <c r="HN80" s="19"/>
      <c r="HO80" s="19"/>
      <c r="HP80" s="19"/>
      <c r="HQ80" s="19"/>
      <c r="HR80" s="19"/>
      <c r="HS80" s="19"/>
      <c r="HT80" s="19"/>
      <c r="HU80" s="19"/>
      <c r="HV80" s="19"/>
      <c r="HW80" s="19"/>
      <c r="HX80" s="19"/>
      <c r="HY80" s="19"/>
      <c r="HZ80" s="19"/>
      <c r="IA80" s="19"/>
      <c r="IB80" s="19"/>
      <c r="IC80" s="19"/>
      <c r="ID80" s="19"/>
      <c r="IE80" s="19"/>
      <c r="IF80" s="19"/>
      <c r="IG80" s="19"/>
      <c r="IH80" s="19"/>
      <c r="II80" s="19"/>
      <c r="IJ80" s="19"/>
      <c r="IK80" s="19"/>
      <c r="IL80" s="19"/>
      <c r="IM80" s="19"/>
      <c r="IN80" s="19"/>
      <c r="IO80" s="19"/>
      <c r="IP80" s="19"/>
      <c r="IQ80" s="19"/>
      <c r="IR80" s="19"/>
      <c r="IS80" s="19"/>
    </row>
    <row r="81" s="22" customFormat="1" ht="109" customHeight="1" spans="1:253">
      <c r="A81" s="48">
        <v>5</v>
      </c>
      <c r="B81" s="58" t="s">
        <v>85</v>
      </c>
      <c r="C81" s="58" t="s">
        <v>86</v>
      </c>
      <c r="D81" s="51" t="s">
        <v>20</v>
      </c>
      <c r="E81" s="51">
        <v>98.9</v>
      </c>
      <c r="F81" s="52">
        <f t="shared" si="10"/>
        <v>3.8955</v>
      </c>
      <c r="G81" s="53">
        <f t="shared" si="11"/>
        <v>385.26495</v>
      </c>
      <c r="H81" s="54" t="s">
        <v>15</v>
      </c>
      <c r="I81" s="28">
        <v>3.71</v>
      </c>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9"/>
      <c r="ER81" s="19"/>
      <c r="ES81" s="19"/>
      <c r="ET81" s="19"/>
      <c r="EU81" s="19"/>
      <c r="EV81" s="19"/>
      <c r="EW81" s="19"/>
      <c r="EX81" s="19"/>
      <c r="EY81" s="19"/>
      <c r="EZ81" s="19"/>
      <c r="FA81" s="19"/>
      <c r="FB81" s="19"/>
      <c r="FC81" s="19"/>
      <c r="FD81" s="19"/>
      <c r="FE81" s="19"/>
      <c r="FF81" s="19"/>
      <c r="FG81" s="19"/>
      <c r="FH81" s="19"/>
      <c r="FI81" s="19"/>
      <c r="FJ81" s="19"/>
      <c r="FK81" s="19"/>
      <c r="FL81" s="19"/>
      <c r="FM81" s="19"/>
      <c r="FN81" s="19"/>
      <c r="FO81" s="19"/>
      <c r="FP81" s="19"/>
      <c r="FQ81" s="19"/>
      <c r="FR81" s="19"/>
      <c r="FS81" s="19"/>
      <c r="FT81" s="19"/>
      <c r="FU81" s="19"/>
      <c r="FV81" s="19"/>
      <c r="FW81" s="19"/>
      <c r="FX81" s="19"/>
      <c r="FY81" s="19"/>
      <c r="FZ81" s="19"/>
      <c r="GA81" s="19"/>
      <c r="GB81" s="19"/>
      <c r="GC81" s="19"/>
      <c r="GD81" s="19"/>
      <c r="GE81" s="19"/>
      <c r="GF81" s="19"/>
      <c r="GG81" s="19"/>
      <c r="GH81" s="19"/>
      <c r="GI81" s="19"/>
      <c r="GJ81" s="19"/>
      <c r="GK81" s="19"/>
      <c r="GL81" s="19"/>
      <c r="GM81" s="19"/>
      <c r="GN81" s="19"/>
      <c r="GO81" s="19"/>
      <c r="GP81" s="19"/>
      <c r="GQ81" s="19"/>
      <c r="GR81" s="19"/>
      <c r="GS81" s="19"/>
      <c r="GT81" s="19"/>
      <c r="GU81" s="19"/>
      <c r="GV81" s="19"/>
      <c r="GW81" s="19"/>
      <c r="GX81" s="19"/>
      <c r="GY81" s="19"/>
      <c r="GZ81" s="19"/>
      <c r="HA81" s="19"/>
      <c r="HB81" s="19"/>
      <c r="HC81" s="19"/>
      <c r="HD81" s="19"/>
      <c r="HE81" s="19"/>
      <c r="HF81" s="19"/>
      <c r="HG81" s="19"/>
      <c r="HH81" s="19"/>
      <c r="HI81" s="19"/>
      <c r="HJ81" s="19"/>
      <c r="HK81" s="19"/>
      <c r="HL81" s="19"/>
      <c r="HM81" s="19"/>
      <c r="HN81" s="19"/>
      <c r="HO81" s="19"/>
      <c r="HP81" s="19"/>
      <c r="HQ81" s="19"/>
      <c r="HR81" s="19"/>
      <c r="HS81" s="19"/>
      <c r="HT81" s="19"/>
      <c r="HU81" s="19"/>
      <c r="HV81" s="19"/>
      <c r="HW81" s="19"/>
      <c r="HX81" s="19"/>
      <c r="HY81" s="19"/>
      <c r="HZ81" s="19"/>
      <c r="IA81" s="19"/>
      <c r="IB81" s="19"/>
      <c r="IC81" s="19"/>
      <c r="ID81" s="19"/>
      <c r="IE81" s="19"/>
      <c r="IF81" s="19"/>
      <c r="IG81" s="19"/>
      <c r="IH81" s="19"/>
      <c r="II81" s="19"/>
      <c r="IJ81" s="19"/>
      <c r="IK81" s="19"/>
      <c r="IL81" s="19"/>
      <c r="IM81" s="19"/>
      <c r="IN81" s="19"/>
      <c r="IO81" s="19"/>
      <c r="IP81" s="19"/>
      <c r="IQ81" s="19"/>
      <c r="IR81" s="19"/>
      <c r="IS81" s="19"/>
    </row>
    <row r="82" s="22" customFormat="1" ht="84" customHeight="1" spans="1:253">
      <c r="A82" s="48">
        <v>6</v>
      </c>
      <c r="B82" s="58" t="s">
        <v>87</v>
      </c>
      <c r="C82" s="58" t="s">
        <v>88</v>
      </c>
      <c r="D82" s="51" t="s">
        <v>20</v>
      </c>
      <c r="E82" s="51">
        <v>98.9</v>
      </c>
      <c r="F82" s="52">
        <f t="shared" si="10"/>
        <v>36.75</v>
      </c>
      <c r="G82" s="53">
        <f t="shared" si="11"/>
        <v>3634.575</v>
      </c>
      <c r="H82" s="54" t="s">
        <v>15</v>
      </c>
      <c r="I82" s="28">
        <v>35</v>
      </c>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row>
    <row r="83" s="22" customFormat="1" ht="109" customHeight="1" spans="1:253">
      <c r="A83" s="48">
        <v>7</v>
      </c>
      <c r="B83" s="58" t="s">
        <v>76</v>
      </c>
      <c r="C83" s="58" t="s">
        <v>77</v>
      </c>
      <c r="D83" s="51" t="s">
        <v>20</v>
      </c>
      <c r="E83" s="51">
        <v>65.28</v>
      </c>
      <c r="F83" s="52">
        <f t="shared" si="10"/>
        <v>5.439</v>
      </c>
      <c r="G83" s="53">
        <f t="shared" si="11"/>
        <v>355.05792</v>
      </c>
      <c r="H83" s="54" t="s">
        <v>15</v>
      </c>
      <c r="I83" s="28">
        <v>5.18</v>
      </c>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9"/>
      <c r="FG83" s="19"/>
      <c r="FH83" s="19"/>
      <c r="FI83" s="19"/>
      <c r="FJ83" s="19"/>
      <c r="FK83" s="19"/>
      <c r="FL83" s="19"/>
      <c r="FM83" s="19"/>
      <c r="FN83" s="19"/>
      <c r="FO83" s="19"/>
      <c r="FP83" s="19"/>
      <c r="FQ83" s="19"/>
      <c r="FR83" s="19"/>
      <c r="FS83" s="19"/>
      <c r="FT83" s="19"/>
      <c r="FU83" s="19"/>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row>
    <row r="84" s="22" customFormat="1" ht="144" customHeight="1" spans="1:253">
      <c r="A84" s="48">
        <v>8</v>
      </c>
      <c r="B84" s="58" t="s">
        <v>94</v>
      </c>
      <c r="C84" s="58" t="s">
        <v>95</v>
      </c>
      <c r="D84" s="51" t="s">
        <v>20</v>
      </c>
      <c r="E84" s="51">
        <v>65.28</v>
      </c>
      <c r="F84" s="52">
        <f t="shared" si="10"/>
        <v>33.6</v>
      </c>
      <c r="G84" s="53">
        <f t="shared" si="11"/>
        <v>2193.408</v>
      </c>
      <c r="H84" s="54" t="s">
        <v>15</v>
      </c>
      <c r="I84" s="28">
        <v>32</v>
      </c>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row>
    <row r="85" s="22" customFormat="1" ht="72" customHeight="1" spans="1:253">
      <c r="A85" s="48">
        <v>9</v>
      </c>
      <c r="B85" s="58" t="s">
        <v>35</v>
      </c>
      <c r="C85" s="58" t="s">
        <v>36</v>
      </c>
      <c r="D85" s="51" t="s">
        <v>37</v>
      </c>
      <c r="E85" s="51">
        <v>6.81</v>
      </c>
      <c r="F85" s="52">
        <f t="shared" si="10"/>
        <v>102.459</v>
      </c>
      <c r="G85" s="53">
        <f t="shared" si="11"/>
        <v>697.74579</v>
      </c>
      <c r="H85" s="54" t="s">
        <v>15</v>
      </c>
      <c r="I85" s="28">
        <v>97.58</v>
      </c>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c r="EI85" s="19"/>
      <c r="EJ85" s="19"/>
      <c r="EK85" s="19"/>
      <c r="EL85" s="19"/>
      <c r="EM85" s="19"/>
      <c r="EN85" s="19"/>
      <c r="EO85" s="19"/>
      <c r="EP85" s="19"/>
      <c r="EQ85" s="19"/>
      <c r="ER85" s="19"/>
      <c r="ES85" s="19"/>
      <c r="ET85" s="19"/>
      <c r="EU85" s="19"/>
      <c r="EV85" s="19"/>
      <c r="EW85" s="19"/>
      <c r="EX85" s="19"/>
      <c r="EY85" s="19"/>
      <c r="EZ85" s="19"/>
      <c r="FA85" s="19"/>
      <c r="FB85" s="19"/>
      <c r="FC85" s="19"/>
      <c r="FD85" s="19"/>
      <c r="FE85" s="19"/>
      <c r="FF85" s="19"/>
      <c r="FG85" s="19"/>
      <c r="FH85" s="19"/>
      <c r="FI85" s="19"/>
      <c r="FJ85" s="19"/>
      <c r="FK85" s="19"/>
      <c r="FL85" s="19"/>
      <c r="FM85" s="19"/>
      <c r="FN85" s="19"/>
      <c r="FO85" s="19"/>
      <c r="FP85" s="19"/>
      <c r="FQ85" s="19"/>
      <c r="FR85" s="19"/>
      <c r="FS85" s="19"/>
      <c r="FT85" s="19"/>
      <c r="FU85" s="19"/>
      <c r="FV85" s="19"/>
      <c r="FW85" s="19"/>
      <c r="FX85" s="19"/>
      <c r="FY85" s="19"/>
      <c r="FZ85" s="19"/>
      <c r="GA85" s="19"/>
      <c r="GB85" s="19"/>
      <c r="GC85" s="19"/>
      <c r="GD85" s="19"/>
      <c r="GE85" s="19"/>
      <c r="GF85" s="19"/>
      <c r="GG85" s="19"/>
      <c r="GH85" s="19"/>
      <c r="GI85" s="19"/>
      <c r="GJ85" s="19"/>
      <c r="GK85" s="19"/>
      <c r="GL85" s="19"/>
      <c r="GM85" s="19"/>
      <c r="GN85" s="19"/>
      <c r="GO85" s="19"/>
      <c r="GP85" s="19"/>
      <c r="GQ85" s="19"/>
      <c r="GR85" s="19"/>
      <c r="GS85" s="19"/>
      <c r="GT85" s="19"/>
      <c r="GU85" s="19"/>
      <c r="GV85" s="19"/>
      <c r="GW85" s="19"/>
      <c r="GX85" s="19"/>
      <c r="GY85" s="19"/>
      <c r="GZ85" s="19"/>
      <c r="HA85" s="19"/>
      <c r="HB85" s="19"/>
      <c r="HC85" s="19"/>
      <c r="HD85" s="19"/>
      <c r="HE85" s="19"/>
      <c r="HF85" s="19"/>
      <c r="HG85" s="19"/>
      <c r="HH85" s="19"/>
      <c r="HI85" s="19"/>
      <c r="HJ85" s="19"/>
      <c r="HK85" s="19"/>
      <c r="HL85" s="19"/>
      <c r="HM85" s="19"/>
      <c r="HN85" s="19"/>
      <c r="HO85" s="19"/>
      <c r="HP85" s="19"/>
      <c r="HQ85" s="19"/>
      <c r="HR85" s="19"/>
      <c r="HS85" s="19"/>
      <c r="HT85" s="19"/>
      <c r="HU85" s="19"/>
      <c r="HV85" s="19"/>
      <c r="HW85" s="19"/>
      <c r="HX85" s="19"/>
      <c r="HY85" s="19"/>
      <c r="HZ85" s="19"/>
      <c r="IA85" s="19"/>
      <c r="IB85" s="19"/>
      <c r="IC85" s="19"/>
      <c r="ID85" s="19"/>
      <c r="IE85" s="19"/>
      <c r="IF85" s="19"/>
      <c r="IG85" s="19"/>
      <c r="IH85" s="19"/>
      <c r="II85" s="19"/>
      <c r="IJ85" s="19"/>
      <c r="IK85" s="19"/>
      <c r="IL85" s="19"/>
      <c r="IM85" s="19"/>
      <c r="IN85" s="19"/>
      <c r="IO85" s="19"/>
      <c r="IP85" s="19"/>
      <c r="IQ85" s="19"/>
      <c r="IR85" s="19"/>
      <c r="IS85" s="19"/>
    </row>
    <row r="86" s="21" customFormat="1" ht="36.95" customHeight="1" spans="1:9">
      <c r="A86" s="34"/>
      <c r="B86" s="45" t="s">
        <v>47</v>
      </c>
      <c r="C86" s="46"/>
      <c r="D86" s="40"/>
      <c r="E86" s="47"/>
      <c r="F86" s="52"/>
      <c r="G86" s="43"/>
      <c r="H86" s="44"/>
      <c r="I86" s="57"/>
    </row>
    <row r="87" s="22" customFormat="1" ht="115" customHeight="1" spans="1:253">
      <c r="A87" s="48">
        <v>1</v>
      </c>
      <c r="B87" s="58" t="s">
        <v>96</v>
      </c>
      <c r="C87" s="58" t="s">
        <v>97</v>
      </c>
      <c r="D87" s="51" t="s">
        <v>20</v>
      </c>
      <c r="E87" s="51">
        <v>675</v>
      </c>
      <c r="F87" s="52">
        <f t="shared" si="10"/>
        <v>1.2075</v>
      </c>
      <c r="G87" s="53">
        <f t="shared" ref="G87:G94" si="12">E87*F87</f>
        <v>815.0625</v>
      </c>
      <c r="H87" s="54" t="s">
        <v>15</v>
      </c>
      <c r="I87" s="28">
        <v>1.15</v>
      </c>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19"/>
      <c r="EB87" s="19"/>
      <c r="EC87" s="19"/>
      <c r="ED87" s="19"/>
      <c r="EE87" s="19"/>
      <c r="EF87" s="19"/>
      <c r="EG87" s="19"/>
      <c r="EH87" s="19"/>
      <c r="EI87" s="19"/>
      <c r="EJ87" s="19"/>
      <c r="EK87" s="19"/>
      <c r="EL87" s="19"/>
      <c r="EM87" s="19"/>
      <c r="EN87" s="19"/>
      <c r="EO87" s="19"/>
      <c r="EP87" s="19"/>
      <c r="EQ87" s="19"/>
      <c r="ER87" s="19"/>
      <c r="ES87" s="19"/>
      <c r="ET87" s="19"/>
      <c r="EU87" s="19"/>
      <c r="EV87" s="19"/>
      <c r="EW87" s="19"/>
      <c r="EX87" s="19"/>
      <c r="EY87" s="19"/>
      <c r="EZ87" s="19"/>
      <c r="FA87" s="19"/>
      <c r="FB87" s="19"/>
      <c r="FC87" s="19"/>
      <c r="FD87" s="19"/>
      <c r="FE87" s="19"/>
      <c r="FF87" s="19"/>
      <c r="FG87" s="19"/>
      <c r="FH87" s="19"/>
      <c r="FI87" s="19"/>
      <c r="FJ87" s="19"/>
      <c r="FK87" s="19"/>
      <c r="FL87" s="19"/>
      <c r="FM87" s="19"/>
      <c r="FN87" s="19"/>
      <c r="FO87" s="19"/>
      <c r="FP87" s="19"/>
      <c r="FQ87" s="19"/>
      <c r="FR87" s="19"/>
      <c r="FS87" s="19"/>
      <c r="FT87" s="19"/>
      <c r="FU87" s="19"/>
      <c r="FV87" s="19"/>
      <c r="FW87" s="19"/>
      <c r="FX87" s="19"/>
      <c r="FY87" s="19"/>
      <c r="FZ87" s="19"/>
      <c r="GA87" s="19"/>
      <c r="GB87" s="19"/>
      <c r="GC87" s="19"/>
      <c r="GD87" s="19"/>
      <c r="GE87" s="19"/>
      <c r="GF87" s="19"/>
      <c r="GG87" s="19"/>
      <c r="GH87" s="19"/>
      <c r="GI87" s="19"/>
      <c r="GJ87" s="19"/>
      <c r="GK87" s="19"/>
      <c r="GL87" s="19"/>
      <c r="GM87" s="19"/>
      <c r="GN87" s="19"/>
      <c r="GO87" s="19"/>
      <c r="GP87" s="19"/>
      <c r="GQ87" s="19"/>
      <c r="GR87" s="19"/>
      <c r="GS87" s="19"/>
      <c r="GT87" s="19"/>
      <c r="GU87" s="19"/>
      <c r="GV87" s="19"/>
      <c r="GW87" s="19"/>
      <c r="GX87" s="19"/>
      <c r="GY87" s="19"/>
      <c r="GZ87" s="19"/>
      <c r="HA87" s="19"/>
      <c r="HB87" s="19"/>
      <c r="HC87" s="19"/>
      <c r="HD87" s="19"/>
      <c r="HE87" s="19"/>
      <c r="HF87" s="19"/>
      <c r="HG87" s="19"/>
      <c r="HH87" s="19"/>
      <c r="HI87" s="19"/>
      <c r="HJ87" s="19"/>
      <c r="HK87" s="19"/>
      <c r="HL87" s="19"/>
      <c r="HM87" s="19"/>
      <c r="HN87" s="19"/>
      <c r="HO87" s="19"/>
      <c r="HP87" s="19"/>
      <c r="HQ87" s="19"/>
      <c r="HR87" s="19"/>
      <c r="HS87" s="19"/>
      <c r="HT87" s="19"/>
      <c r="HU87" s="19"/>
      <c r="HV87" s="19"/>
      <c r="HW87" s="19"/>
      <c r="HX87" s="19"/>
      <c r="HY87" s="19"/>
      <c r="HZ87" s="19"/>
      <c r="IA87" s="19"/>
      <c r="IB87" s="19"/>
      <c r="IC87" s="19"/>
      <c r="ID87" s="19"/>
      <c r="IE87" s="19"/>
      <c r="IF87" s="19"/>
      <c r="IG87" s="19"/>
      <c r="IH87" s="19"/>
      <c r="II87" s="19"/>
      <c r="IJ87" s="19"/>
      <c r="IK87" s="19"/>
      <c r="IL87" s="19"/>
      <c r="IM87" s="19"/>
      <c r="IN87" s="19"/>
      <c r="IO87" s="19"/>
      <c r="IP87" s="19"/>
      <c r="IQ87" s="19"/>
      <c r="IR87" s="19"/>
      <c r="IS87" s="19"/>
    </row>
    <row r="88" s="22" customFormat="1" ht="139" customHeight="1" spans="1:253">
      <c r="A88" s="48">
        <v>2</v>
      </c>
      <c r="B88" s="58" t="s">
        <v>78</v>
      </c>
      <c r="C88" s="58" t="s">
        <v>79</v>
      </c>
      <c r="D88" s="51" t="s">
        <v>20</v>
      </c>
      <c r="E88" s="51">
        <v>675</v>
      </c>
      <c r="F88" s="52">
        <f t="shared" si="10"/>
        <v>26.25</v>
      </c>
      <c r="G88" s="53">
        <f t="shared" si="12"/>
        <v>17718.75</v>
      </c>
      <c r="H88" s="54" t="s">
        <v>15</v>
      </c>
      <c r="I88" s="28">
        <v>25</v>
      </c>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c r="CW88" s="19"/>
      <c r="CX88" s="19"/>
      <c r="CY88" s="19"/>
      <c r="CZ88" s="19"/>
      <c r="DA88" s="19"/>
      <c r="DB88" s="19"/>
      <c r="DC88" s="19"/>
      <c r="DD88" s="19"/>
      <c r="DE88" s="19"/>
      <c r="DF88" s="19"/>
      <c r="DG88" s="19"/>
      <c r="DH88" s="19"/>
      <c r="DI88" s="19"/>
      <c r="DJ88" s="19"/>
      <c r="DK88" s="19"/>
      <c r="DL88" s="19"/>
      <c r="DM88" s="19"/>
      <c r="DN88" s="19"/>
      <c r="DO88" s="19"/>
      <c r="DP88" s="19"/>
      <c r="DQ88" s="19"/>
      <c r="DR88" s="19"/>
      <c r="DS88" s="19"/>
      <c r="DT88" s="19"/>
      <c r="DU88" s="19"/>
      <c r="DV88" s="19"/>
      <c r="DW88" s="19"/>
      <c r="DX88" s="19"/>
      <c r="DY88" s="19"/>
      <c r="DZ88" s="19"/>
      <c r="EA88" s="19"/>
      <c r="EB88" s="19"/>
      <c r="EC88" s="19"/>
      <c r="ED88" s="19"/>
      <c r="EE88" s="19"/>
      <c r="EF88" s="19"/>
      <c r="EG88" s="19"/>
      <c r="EH88" s="19"/>
      <c r="EI88" s="19"/>
      <c r="EJ88" s="19"/>
      <c r="EK88" s="19"/>
      <c r="EL88" s="19"/>
      <c r="EM88" s="19"/>
      <c r="EN88" s="19"/>
      <c r="EO88" s="19"/>
      <c r="EP88" s="19"/>
      <c r="EQ88" s="19"/>
      <c r="ER88" s="19"/>
      <c r="ES88" s="19"/>
      <c r="ET88" s="19"/>
      <c r="EU88" s="19"/>
      <c r="EV88" s="19"/>
      <c r="EW88" s="19"/>
      <c r="EX88" s="19"/>
      <c r="EY88" s="19"/>
      <c r="EZ88" s="19"/>
      <c r="FA88" s="19"/>
      <c r="FB88" s="19"/>
      <c r="FC88" s="19"/>
      <c r="FD88" s="19"/>
      <c r="FE88" s="19"/>
      <c r="FF88" s="19"/>
      <c r="FG88" s="19"/>
      <c r="FH88" s="19"/>
      <c r="FI88" s="19"/>
      <c r="FJ88" s="19"/>
      <c r="FK88" s="19"/>
      <c r="FL88" s="19"/>
      <c r="FM88" s="19"/>
      <c r="FN88" s="19"/>
      <c r="FO88" s="19"/>
      <c r="FP88" s="19"/>
      <c r="FQ88" s="19"/>
      <c r="FR88" s="19"/>
      <c r="FS88" s="19"/>
      <c r="FT88" s="19"/>
      <c r="FU88" s="19"/>
      <c r="FV88" s="19"/>
      <c r="FW88" s="19"/>
      <c r="FX88" s="19"/>
      <c r="FY88" s="19"/>
      <c r="FZ88" s="19"/>
      <c r="GA88" s="19"/>
      <c r="GB88" s="19"/>
      <c r="GC88" s="19"/>
      <c r="GD88" s="19"/>
      <c r="GE88" s="19"/>
      <c r="GF88" s="19"/>
      <c r="GG88" s="19"/>
      <c r="GH88" s="19"/>
      <c r="GI88" s="19"/>
      <c r="GJ88" s="19"/>
      <c r="GK88" s="19"/>
      <c r="GL88" s="19"/>
      <c r="GM88" s="19"/>
      <c r="GN88" s="19"/>
      <c r="GO88" s="19"/>
      <c r="GP88" s="19"/>
      <c r="GQ88" s="19"/>
      <c r="GR88" s="19"/>
      <c r="GS88" s="19"/>
      <c r="GT88" s="19"/>
      <c r="GU88" s="19"/>
      <c r="GV88" s="19"/>
      <c r="GW88" s="19"/>
      <c r="GX88" s="19"/>
      <c r="GY88" s="19"/>
      <c r="GZ88" s="19"/>
      <c r="HA88" s="19"/>
      <c r="HB88" s="19"/>
      <c r="HC88" s="19"/>
      <c r="HD88" s="19"/>
      <c r="HE88" s="19"/>
      <c r="HF88" s="19"/>
      <c r="HG88" s="19"/>
      <c r="HH88" s="19"/>
      <c r="HI88" s="19"/>
      <c r="HJ88" s="19"/>
      <c r="HK88" s="19"/>
      <c r="HL88" s="19"/>
      <c r="HM88" s="19"/>
      <c r="HN88" s="19"/>
      <c r="HO88" s="19"/>
      <c r="HP88" s="19"/>
      <c r="HQ88" s="19"/>
      <c r="HR88" s="19"/>
      <c r="HS88" s="19"/>
      <c r="HT88" s="19"/>
      <c r="HU88" s="19"/>
      <c r="HV88" s="19"/>
      <c r="HW88" s="19"/>
      <c r="HX88" s="19"/>
      <c r="HY88" s="19"/>
      <c r="HZ88" s="19"/>
      <c r="IA88" s="19"/>
      <c r="IB88" s="19"/>
      <c r="IC88" s="19"/>
      <c r="ID88" s="19"/>
      <c r="IE88" s="19"/>
      <c r="IF88" s="19"/>
      <c r="IG88" s="19"/>
      <c r="IH88" s="19"/>
      <c r="II88" s="19"/>
      <c r="IJ88" s="19"/>
      <c r="IK88" s="19"/>
      <c r="IL88" s="19"/>
      <c r="IM88" s="19"/>
      <c r="IN88" s="19"/>
      <c r="IO88" s="19"/>
      <c r="IP88" s="19"/>
      <c r="IQ88" s="19"/>
      <c r="IR88" s="19"/>
      <c r="IS88" s="19"/>
    </row>
    <row r="89" s="22" customFormat="1" ht="115" customHeight="1" spans="1:253">
      <c r="A89" s="48">
        <v>3</v>
      </c>
      <c r="B89" s="58" t="s">
        <v>82</v>
      </c>
      <c r="C89" s="58" t="s">
        <v>83</v>
      </c>
      <c r="D89" s="51" t="s">
        <v>20</v>
      </c>
      <c r="E89" s="51">
        <v>116.76</v>
      </c>
      <c r="F89" s="52">
        <f t="shared" si="10"/>
        <v>1.575</v>
      </c>
      <c r="G89" s="53">
        <f t="shared" si="12"/>
        <v>183.897</v>
      </c>
      <c r="H89" s="54" t="s">
        <v>15</v>
      </c>
      <c r="I89" s="28">
        <v>1.5</v>
      </c>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c r="EI89" s="19"/>
      <c r="EJ89" s="19"/>
      <c r="EK89" s="19"/>
      <c r="EL89" s="19"/>
      <c r="EM89" s="19"/>
      <c r="EN89" s="19"/>
      <c r="EO89" s="19"/>
      <c r="EP89" s="19"/>
      <c r="EQ89" s="19"/>
      <c r="ER89" s="19"/>
      <c r="ES89" s="19"/>
      <c r="ET89" s="19"/>
      <c r="EU89" s="19"/>
      <c r="EV89" s="19"/>
      <c r="EW89" s="19"/>
      <c r="EX89" s="19"/>
      <c r="EY89" s="19"/>
      <c r="EZ89" s="19"/>
      <c r="FA89" s="19"/>
      <c r="FB89" s="19"/>
      <c r="FC89" s="19"/>
      <c r="FD89" s="19"/>
      <c r="FE89" s="19"/>
      <c r="FF89" s="19"/>
      <c r="FG89" s="19"/>
      <c r="FH89" s="19"/>
      <c r="FI89" s="19"/>
      <c r="FJ89" s="19"/>
      <c r="FK89" s="19"/>
      <c r="FL89" s="19"/>
      <c r="FM89" s="19"/>
      <c r="FN89" s="19"/>
      <c r="FO89" s="19"/>
      <c r="FP89" s="19"/>
      <c r="FQ89" s="19"/>
      <c r="FR89" s="19"/>
      <c r="FS89" s="19"/>
      <c r="FT89" s="19"/>
      <c r="FU89" s="19"/>
      <c r="FV89" s="19"/>
      <c r="FW89" s="19"/>
      <c r="FX89" s="19"/>
      <c r="FY89" s="19"/>
      <c r="FZ89" s="19"/>
      <c r="GA89" s="19"/>
      <c r="GB89" s="19"/>
      <c r="GC89" s="19"/>
      <c r="GD89" s="19"/>
      <c r="GE89" s="19"/>
      <c r="GF89" s="19"/>
      <c r="GG89" s="19"/>
      <c r="GH89" s="19"/>
      <c r="GI89" s="19"/>
      <c r="GJ89" s="19"/>
      <c r="GK89" s="19"/>
      <c r="GL89" s="19"/>
      <c r="GM89" s="19"/>
      <c r="GN89" s="19"/>
      <c r="GO89" s="19"/>
      <c r="GP89" s="19"/>
      <c r="GQ89" s="19"/>
      <c r="GR89" s="19"/>
      <c r="GS89" s="19"/>
      <c r="GT89" s="19"/>
      <c r="GU89" s="19"/>
      <c r="GV89" s="19"/>
      <c r="GW89" s="19"/>
      <c r="GX89" s="19"/>
      <c r="GY89" s="19"/>
      <c r="GZ89" s="19"/>
      <c r="HA89" s="19"/>
      <c r="HB89" s="19"/>
      <c r="HC89" s="19"/>
      <c r="HD89" s="19"/>
      <c r="HE89" s="19"/>
      <c r="HF89" s="19"/>
      <c r="HG89" s="19"/>
      <c r="HH89" s="19"/>
      <c r="HI89" s="19"/>
      <c r="HJ89" s="19"/>
      <c r="HK89" s="19"/>
      <c r="HL89" s="19"/>
      <c r="HM89" s="19"/>
      <c r="HN89" s="19"/>
      <c r="HO89" s="19"/>
      <c r="HP89" s="19"/>
      <c r="HQ89" s="19"/>
      <c r="HR89" s="19"/>
      <c r="HS89" s="19"/>
      <c r="HT89" s="19"/>
      <c r="HU89" s="19"/>
      <c r="HV89" s="19"/>
      <c r="HW89" s="19"/>
      <c r="HX89" s="19"/>
      <c r="HY89" s="19"/>
      <c r="HZ89" s="19"/>
      <c r="IA89" s="19"/>
      <c r="IB89" s="19"/>
      <c r="IC89" s="19"/>
      <c r="ID89" s="19"/>
      <c r="IE89" s="19"/>
      <c r="IF89" s="19"/>
      <c r="IG89" s="19"/>
      <c r="IH89" s="19"/>
      <c r="II89" s="19"/>
      <c r="IJ89" s="19"/>
      <c r="IK89" s="19"/>
      <c r="IL89" s="19"/>
      <c r="IM89" s="19"/>
      <c r="IN89" s="19"/>
      <c r="IO89" s="19"/>
      <c r="IP89" s="19"/>
      <c r="IQ89" s="19"/>
      <c r="IR89" s="19"/>
      <c r="IS89" s="19"/>
    </row>
    <row r="90" s="22" customFormat="1" ht="140" customHeight="1" spans="1:9">
      <c r="A90" s="48">
        <v>4</v>
      </c>
      <c r="B90" s="58" t="s">
        <v>84</v>
      </c>
      <c r="C90" s="58" t="s">
        <v>79</v>
      </c>
      <c r="D90" s="51" t="s">
        <v>20</v>
      </c>
      <c r="E90" s="51">
        <v>116.76</v>
      </c>
      <c r="F90" s="52">
        <f t="shared" si="10"/>
        <v>26.25</v>
      </c>
      <c r="G90" s="53">
        <f t="shared" si="12"/>
        <v>3064.95</v>
      </c>
      <c r="H90" s="54" t="s">
        <v>15</v>
      </c>
      <c r="I90" s="74">
        <v>25</v>
      </c>
    </row>
    <row r="91" s="22" customFormat="1" ht="115" customHeight="1" spans="1:253">
      <c r="A91" s="48">
        <v>5</v>
      </c>
      <c r="B91" s="58" t="s">
        <v>98</v>
      </c>
      <c r="C91" s="58" t="s">
        <v>99</v>
      </c>
      <c r="D91" s="51" t="s">
        <v>20</v>
      </c>
      <c r="E91" s="51">
        <v>150</v>
      </c>
      <c r="F91" s="52">
        <f t="shared" si="10"/>
        <v>110.25</v>
      </c>
      <c r="G91" s="53">
        <f t="shared" si="12"/>
        <v>16537.5</v>
      </c>
      <c r="H91" s="54" t="s">
        <v>15</v>
      </c>
      <c r="I91" s="28">
        <v>105</v>
      </c>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c r="DE91" s="19"/>
      <c r="DF91" s="19"/>
      <c r="DG91" s="19"/>
      <c r="DH91" s="19"/>
      <c r="DI91" s="19"/>
      <c r="DJ91" s="19"/>
      <c r="DK91" s="19"/>
      <c r="DL91" s="19"/>
      <c r="DM91" s="19"/>
      <c r="DN91" s="19"/>
      <c r="DO91" s="19"/>
      <c r="DP91" s="19"/>
      <c r="DQ91" s="19"/>
      <c r="DR91" s="19"/>
      <c r="DS91" s="19"/>
      <c r="DT91" s="19"/>
      <c r="DU91" s="19"/>
      <c r="DV91" s="19"/>
      <c r="DW91" s="19"/>
      <c r="DX91" s="19"/>
      <c r="DY91" s="19"/>
      <c r="DZ91" s="19"/>
      <c r="EA91" s="19"/>
      <c r="EB91" s="19"/>
      <c r="EC91" s="19"/>
      <c r="ED91" s="19"/>
      <c r="EE91" s="19"/>
      <c r="EF91" s="19"/>
      <c r="EG91" s="19"/>
      <c r="EH91" s="19"/>
      <c r="EI91" s="19"/>
      <c r="EJ91" s="19"/>
      <c r="EK91" s="19"/>
      <c r="EL91" s="19"/>
      <c r="EM91" s="19"/>
      <c r="EN91" s="19"/>
      <c r="EO91" s="19"/>
      <c r="EP91" s="19"/>
      <c r="EQ91" s="19"/>
      <c r="ER91" s="19"/>
      <c r="ES91" s="19"/>
      <c r="ET91" s="19"/>
      <c r="EU91" s="19"/>
      <c r="EV91" s="19"/>
      <c r="EW91" s="19"/>
      <c r="EX91" s="19"/>
      <c r="EY91" s="19"/>
      <c r="EZ91" s="19"/>
      <c r="FA91" s="19"/>
      <c r="FB91" s="19"/>
      <c r="FC91" s="19"/>
      <c r="FD91" s="19"/>
      <c r="FE91" s="19"/>
      <c r="FF91" s="19"/>
      <c r="FG91" s="19"/>
      <c r="FH91" s="19"/>
      <c r="FI91" s="19"/>
      <c r="FJ91" s="19"/>
      <c r="FK91" s="19"/>
      <c r="FL91" s="19"/>
      <c r="FM91" s="19"/>
      <c r="FN91" s="19"/>
      <c r="FO91" s="19"/>
      <c r="FP91" s="19"/>
      <c r="FQ91" s="19"/>
      <c r="FR91" s="19"/>
      <c r="FS91" s="19"/>
      <c r="FT91" s="19"/>
      <c r="FU91" s="19"/>
      <c r="FV91" s="19"/>
      <c r="FW91" s="19"/>
      <c r="FX91" s="19"/>
      <c r="FY91" s="19"/>
      <c r="FZ91" s="19"/>
      <c r="GA91" s="19"/>
      <c r="GB91" s="19"/>
      <c r="GC91" s="19"/>
      <c r="GD91" s="19"/>
      <c r="GE91" s="19"/>
      <c r="GF91" s="19"/>
      <c r="GG91" s="19"/>
      <c r="GH91" s="19"/>
      <c r="GI91" s="19"/>
      <c r="GJ91" s="19"/>
      <c r="GK91" s="19"/>
      <c r="GL91" s="19"/>
      <c r="GM91" s="19"/>
      <c r="GN91" s="19"/>
      <c r="GO91" s="19"/>
      <c r="GP91" s="19"/>
      <c r="GQ91" s="19"/>
      <c r="GR91" s="19"/>
      <c r="GS91" s="19"/>
      <c r="GT91" s="19"/>
      <c r="GU91" s="19"/>
      <c r="GV91" s="19"/>
      <c r="GW91" s="19"/>
      <c r="GX91" s="19"/>
      <c r="GY91" s="19"/>
      <c r="GZ91" s="19"/>
      <c r="HA91" s="19"/>
      <c r="HB91" s="19"/>
      <c r="HC91" s="19"/>
      <c r="HD91" s="19"/>
      <c r="HE91" s="19"/>
      <c r="HF91" s="19"/>
      <c r="HG91" s="19"/>
      <c r="HH91" s="19"/>
      <c r="HI91" s="19"/>
      <c r="HJ91" s="19"/>
      <c r="HK91" s="19"/>
      <c r="HL91" s="19"/>
      <c r="HM91" s="19"/>
      <c r="HN91" s="19"/>
      <c r="HO91" s="19"/>
      <c r="HP91" s="19"/>
      <c r="HQ91" s="19"/>
      <c r="HR91" s="19"/>
      <c r="HS91" s="19"/>
      <c r="HT91" s="19"/>
      <c r="HU91" s="19"/>
      <c r="HV91" s="19"/>
      <c r="HW91" s="19"/>
      <c r="HX91" s="19"/>
      <c r="HY91" s="19"/>
      <c r="HZ91" s="19"/>
      <c r="IA91" s="19"/>
      <c r="IB91" s="19"/>
      <c r="IC91" s="19"/>
      <c r="ID91" s="19"/>
      <c r="IE91" s="19"/>
      <c r="IF91" s="19"/>
      <c r="IG91" s="19"/>
      <c r="IH91" s="19"/>
      <c r="II91" s="19"/>
      <c r="IJ91" s="19"/>
      <c r="IK91" s="19"/>
      <c r="IL91" s="19"/>
      <c r="IM91" s="19"/>
      <c r="IN91" s="19"/>
      <c r="IO91" s="19"/>
      <c r="IP91" s="19"/>
      <c r="IQ91" s="19"/>
      <c r="IR91" s="19"/>
      <c r="IS91" s="19"/>
    </row>
    <row r="92" s="22" customFormat="1" ht="105" customHeight="1" spans="1:9">
      <c r="A92" s="48">
        <v>6</v>
      </c>
      <c r="B92" s="58" t="s">
        <v>85</v>
      </c>
      <c r="C92" s="58" t="s">
        <v>86</v>
      </c>
      <c r="D92" s="51" t="s">
        <v>20</v>
      </c>
      <c r="E92" s="51">
        <v>102.58</v>
      </c>
      <c r="F92" s="52">
        <f t="shared" si="10"/>
        <v>3.8955</v>
      </c>
      <c r="G92" s="53">
        <f t="shared" si="12"/>
        <v>399.60039</v>
      </c>
      <c r="H92" s="54" t="s">
        <v>15</v>
      </c>
      <c r="I92" s="74">
        <v>3.71</v>
      </c>
    </row>
    <row r="93" s="22" customFormat="1" ht="87" customHeight="1" spans="1:9">
      <c r="A93" s="48">
        <v>7</v>
      </c>
      <c r="B93" s="58" t="s">
        <v>87</v>
      </c>
      <c r="C93" s="58" t="s">
        <v>88</v>
      </c>
      <c r="D93" s="51" t="s">
        <v>20</v>
      </c>
      <c r="E93" s="51">
        <v>102.58</v>
      </c>
      <c r="F93" s="52">
        <f t="shared" si="10"/>
        <v>36.75</v>
      </c>
      <c r="G93" s="53">
        <f t="shared" si="12"/>
        <v>3769.815</v>
      </c>
      <c r="H93" s="54" t="s">
        <v>15</v>
      </c>
      <c r="I93" s="74">
        <v>35</v>
      </c>
    </row>
    <row r="94" s="22" customFormat="1" ht="75" customHeight="1" spans="1:9">
      <c r="A94" s="48">
        <v>8</v>
      </c>
      <c r="B94" s="58" t="s">
        <v>35</v>
      </c>
      <c r="C94" s="58" t="s">
        <v>36</v>
      </c>
      <c r="D94" s="51" t="s">
        <v>37</v>
      </c>
      <c r="E94" s="51">
        <v>6.71</v>
      </c>
      <c r="F94" s="52">
        <f t="shared" si="10"/>
        <v>102.459</v>
      </c>
      <c r="G94" s="53">
        <f t="shared" si="12"/>
        <v>687.49989</v>
      </c>
      <c r="H94" s="54" t="s">
        <v>15</v>
      </c>
      <c r="I94" s="74">
        <v>97.58</v>
      </c>
    </row>
    <row r="95" s="21" customFormat="1" ht="36.95" customHeight="1" spans="1:9">
      <c r="A95" s="34"/>
      <c r="B95" s="45" t="s">
        <v>48</v>
      </c>
      <c r="C95" s="46"/>
      <c r="D95" s="40"/>
      <c r="E95" s="47"/>
      <c r="F95" s="52"/>
      <c r="G95" s="43"/>
      <c r="H95" s="44"/>
      <c r="I95" s="57"/>
    </row>
    <row r="96" s="22" customFormat="1" ht="84" customHeight="1" spans="1:9">
      <c r="A96" s="48">
        <v>1</v>
      </c>
      <c r="B96" s="58" t="s">
        <v>100</v>
      </c>
      <c r="C96" s="58" t="s">
        <v>88</v>
      </c>
      <c r="D96" s="59"/>
      <c r="E96" s="59">
        <v>171.43</v>
      </c>
      <c r="F96" s="52">
        <f t="shared" si="10"/>
        <v>47.25</v>
      </c>
      <c r="G96" s="53">
        <f t="shared" ref="G96:G101" si="13">E96*F96</f>
        <v>8100.0675</v>
      </c>
      <c r="H96" s="54" t="s">
        <v>15</v>
      </c>
      <c r="I96" s="74">
        <v>45</v>
      </c>
    </row>
    <row r="97" s="22" customFormat="1" ht="84" customHeight="1" spans="1:9">
      <c r="A97" s="48">
        <v>2</v>
      </c>
      <c r="B97" s="58" t="s">
        <v>87</v>
      </c>
      <c r="C97" s="58" t="s">
        <v>88</v>
      </c>
      <c r="D97" s="59"/>
      <c r="E97" s="59">
        <v>397.73</v>
      </c>
      <c r="F97" s="52">
        <f t="shared" si="10"/>
        <v>36.75</v>
      </c>
      <c r="G97" s="53">
        <f t="shared" si="13"/>
        <v>14616.5775</v>
      </c>
      <c r="H97" s="54" t="s">
        <v>15</v>
      </c>
      <c r="I97" s="74">
        <v>35</v>
      </c>
    </row>
    <row r="98" s="21" customFormat="1" ht="36.95" customHeight="1" spans="1:9">
      <c r="A98" s="34"/>
      <c r="B98" s="45" t="s">
        <v>101</v>
      </c>
      <c r="C98" s="46"/>
      <c r="D98" s="40"/>
      <c r="E98" s="47"/>
      <c r="F98" s="52"/>
      <c r="G98" s="43"/>
      <c r="H98" s="44"/>
      <c r="I98" s="57"/>
    </row>
    <row r="99" s="22" customFormat="1" ht="105" customHeight="1" spans="1:9">
      <c r="A99" s="48">
        <v>1</v>
      </c>
      <c r="B99" s="58" t="s">
        <v>76</v>
      </c>
      <c r="C99" s="58" t="s">
        <v>77</v>
      </c>
      <c r="D99" s="51" t="s">
        <v>20</v>
      </c>
      <c r="E99" s="51">
        <v>624.12</v>
      </c>
      <c r="F99" s="52">
        <f t="shared" si="10"/>
        <v>5.439</v>
      </c>
      <c r="G99" s="53">
        <f t="shared" si="13"/>
        <v>3394.58868</v>
      </c>
      <c r="H99" s="54" t="s">
        <v>15</v>
      </c>
      <c r="I99" s="74">
        <v>5.18</v>
      </c>
    </row>
    <row r="100" s="22" customFormat="1" ht="138" customHeight="1" spans="1:9">
      <c r="A100" s="48">
        <v>2</v>
      </c>
      <c r="B100" s="58" t="s">
        <v>78</v>
      </c>
      <c r="C100" s="58" t="s">
        <v>79</v>
      </c>
      <c r="D100" s="51" t="s">
        <v>20</v>
      </c>
      <c r="E100" s="51">
        <v>624.12</v>
      </c>
      <c r="F100" s="52">
        <f t="shared" si="10"/>
        <v>26.25</v>
      </c>
      <c r="G100" s="53">
        <f t="shared" si="13"/>
        <v>16383.15</v>
      </c>
      <c r="H100" s="54" t="s">
        <v>15</v>
      </c>
      <c r="I100" s="74">
        <v>25</v>
      </c>
    </row>
    <row r="101" s="22" customFormat="1" ht="74" customHeight="1" spans="1:9">
      <c r="A101" s="48">
        <v>3</v>
      </c>
      <c r="B101" s="58" t="s">
        <v>35</v>
      </c>
      <c r="C101" s="58" t="s">
        <v>36</v>
      </c>
      <c r="D101" s="51" t="s">
        <v>37</v>
      </c>
      <c r="E101" s="51">
        <v>1.25</v>
      </c>
      <c r="F101" s="52">
        <f t="shared" si="10"/>
        <v>102.459</v>
      </c>
      <c r="G101" s="53">
        <f t="shared" si="13"/>
        <v>128.07375</v>
      </c>
      <c r="H101" s="54" t="s">
        <v>15</v>
      </c>
      <c r="I101" s="74">
        <v>97.58</v>
      </c>
    </row>
    <row r="102" s="21" customFormat="1" ht="36.95" customHeight="1" spans="1:9">
      <c r="A102" s="34"/>
      <c r="B102" s="45" t="s">
        <v>51</v>
      </c>
      <c r="C102" s="46"/>
      <c r="D102" s="40"/>
      <c r="E102" s="47"/>
      <c r="F102" s="52"/>
      <c r="G102" s="43"/>
      <c r="H102" s="44"/>
      <c r="I102" s="57"/>
    </row>
    <row r="103" s="22" customFormat="1" ht="105" customHeight="1" spans="1:9">
      <c r="A103" s="48">
        <v>1</v>
      </c>
      <c r="B103" s="58" t="s">
        <v>82</v>
      </c>
      <c r="C103" s="58" t="s">
        <v>83</v>
      </c>
      <c r="D103" s="51" t="s">
        <v>20</v>
      </c>
      <c r="E103" s="51">
        <v>326</v>
      </c>
      <c r="F103" s="52">
        <f t="shared" ref="F102:F126" si="14">I103*1.05</f>
        <v>1.575</v>
      </c>
      <c r="G103" s="53">
        <f t="shared" ref="G103:G105" si="15">E103*F103</f>
        <v>513.45</v>
      </c>
      <c r="H103" s="54" t="s">
        <v>15</v>
      </c>
      <c r="I103" s="74">
        <v>1.5</v>
      </c>
    </row>
    <row r="104" s="22" customFormat="1" ht="138" customHeight="1" spans="1:9">
      <c r="A104" s="48">
        <v>2</v>
      </c>
      <c r="B104" s="58" t="s">
        <v>84</v>
      </c>
      <c r="C104" s="58" t="s">
        <v>79</v>
      </c>
      <c r="D104" s="51" t="s">
        <v>20</v>
      </c>
      <c r="E104" s="51">
        <v>326</v>
      </c>
      <c r="F104" s="52">
        <f t="shared" si="14"/>
        <v>26.25</v>
      </c>
      <c r="G104" s="53">
        <f t="shared" si="15"/>
        <v>8557.5</v>
      </c>
      <c r="H104" s="54" t="s">
        <v>15</v>
      </c>
      <c r="I104" s="74">
        <v>25</v>
      </c>
    </row>
    <row r="105" s="22" customFormat="1" ht="77" customHeight="1" spans="1:9">
      <c r="A105" s="48">
        <v>3</v>
      </c>
      <c r="B105" s="58" t="s">
        <v>35</v>
      </c>
      <c r="C105" s="58" t="s">
        <v>36</v>
      </c>
      <c r="D105" s="51" t="s">
        <v>37</v>
      </c>
      <c r="E105" s="51">
        <v>0.65</v>
      </c>
      <c r="F105" s="52">
        <f t="shared" si="14"/>
        <v>102.459</v>
      </c>
      <c r="G105" s="53">
        <f t="shared" si="15"/>
        <v>66.59835</v>
      </c>
      <c r="H105" s="54" t="s">
        <v>15</v>
      </c>
      <c r="I105" s="74">
        <v>97.58</v>
      </c>
    </row>
    <row r="106" s="21" customFormat="1" ht="36.95" customHeight="1" spans="1:9">
      <c r="A106" s="34"/>
      <c r="B106" s="45" t="s">
        <v>102</v>
      </c>
      <c r="C106" s="46"/>
      <c r="D106" s="40"/>
      <c r="E106" s="47"/>
      <c r="F106" s="52"/>
      <c r="G106" s="43"/>
      <c r="H106" s="44"/>
      <c r="I106" s="57"/>
    </row>
    <row r="107" s="22" customFormat="1" ht="112" customHeight="1" spans="1:9">
      <c r="A107" s="48">
        <v>1</v>
      </c>
      <c r="B107" s="58" t="s">
        <v>89</v>
      </c>
      <c r="C107" s="58" t="s">
        <v>86</v>
      </c>
      <c r="D107" s="51" t="s">
        <v>20</v>
      </c>
      <c r="E107" s="51">
        <v>50</v>
      </c>
      <c r="F107" s="52">
        <f t="shared" si="14"/>
        <v>5.586</v>
      </c>
      <c r="G107" s="53">
        <f t="shared" ref="G107:G109" si="16">E107*F107</f>
        <v>279.3</v>
      </c>
      <c r="H107" s="54" t="s">
        <v>15</v>
      </c>
      <c r="I107" s="74">
        <v>5.32</v>
      </c>
    </row>
    <row r="108" s="22" customFormat="1" ht="112" customHeight="1" spans="1:9">
      <c r="A108" s="48">
        <v>2</v>
      </c>
      <c r="B108" s="58" t="s">
        <v>90</v>
      </c>
      <c r="C108" s="58" t="s">
        <v>91</v>
      </c>
      <c r="D108" s="51" t="s">
        <v>20</v>
      </c>
      <c r="E108" s="51">
        <v>50</v>
      </c>
      <c r="F108" s="52">
        <f t="shared" si="14"/>
        <v>84</v>
      </c>
      <c r="G108" s="53">
        <f t="shared" si="16"/>
        <v>4200</v>
      </c>
      <c r="H108" s="54" t="s">
        <v>15</v>
      </c>
      <c r="I108" s="74">
        <v>80</v>
      </c>
    </row>
    <row r="109" s="22" customFormat="1" ht="89" customHeight="1" spans="1:9">
      <c r="A109" s="48">
        <v>3</v>
      </c>
      <c r="B109" s="58" t="s">
        <v>35</v>
      </c>
      <c r="C109" s="58" t="s">
        <v>36</v>
      </c>
      <c r="D109" s="51" t="s">
        <v>37</v>
      </c>
      <c r="E109" s="51">
        <v>0.5</v>
      </c>
      <c r="F109" s="52">
        <f t="shared" si="14"/>
        <v>102.459</v>
      </c>
      <c r="G109" s="53">
        <f t="shared" si="16"/>
        <v>51.2295</v>
      </c>
      <c r="H109" s="54" t="s">
        <v>15</v>
      </c>
      <c r="I109" s="74">
        <v>97.58</v>
      </c>
    </row>
    <row r="110" s="21" customFormat="1" ht="36.95" customHeight="1" spans="1:9">
      <c r="A110" s="34"/>
      <c r="B110" s="45" t="s">
        <v>52</v>
      </c>
      <c r="C110" s="46"/>
      <c r="D110" s="40"/>
      <c r="E110" s="47"/>
      <c r="F110" s="52"/>
      <c r="G110" s="43"/>
      <c r="H110" s="44"/>
      <c r="I110" s="57"/>
    </row>
    <row r="111" s="22" customFormat="1" ht="111" customHeight="1" spans="1:9">
      <c r="A111" s="48">
        <v>1</v>
      </c>
      <c r="B111" s="58" t="s">
        <v>103</v>
      </c>
      <c r="C111" s="58" t="s">
        <v>86</v>
      </c>
      <c r="D111" s="51" t="s">
        <v>20</v>
      </c>
      <c r="E111" s="51">
        <v>8.64</v>
      </c>
      <c r="F111" s="52">
        <f t="shared" si="14"/>
        <v>3.7275</v>
      </c>
      <c r="G111" s="53">
        <f t="shared" ref="G111:G123" si="17">E111*F111</f>
        <v>32.2056</v>
      </c>
      <c r="H111" s="54" t="s">
        <v>15</v>
      </c>
      <c r="I111" s="74">
        <v>3.55</v>
      </c>
    </row>
    <row r="112" s="22" customFormat="1" ht="127" customHeight="1" spans="1:9">
      <c r="A112" s="48">
        <v>2</v>
      </c>
      <c r="B112" s="58" t="s">
        <v>104</v>
      </c>
      <c r="C112" s="58" t="s">
        <v>105</v>
      </c>
      <c r="D112" s="51" t="s">
        <v>20</v>
      </c>
      <c r="E112" s="51">
        <v>8.64</v>
      </c>
      <c r="F112" s="52">
        <f t="shared" si="14"/>
        <v>257.25</v>
      </c>
      <c r="G112" s="53">
        <f t="shared" si="17"/>
        <v>2222.64</v>
      </c>
      <c r="H112" s="54" t="s">
        <v>15</v>
      </c>
      <c r="I112" s="74">
        <v>245</v>
      </c>
    </row>
    <row r="113" s="22" customFormat="1" ht="111" customHeight="1" spans="1:9">
      <c r="A113" s="48">
        <v>3</v>
      </c>
      <c r="B113" s="58" t="s">
        <v>89</v>
      </c>
      <c r="C113" s="58" t="s">
        <v>86</v>
      </c>
      <c r="D113" s="51" t="s">
        <v>20</v>
      </c>
      <c r="E113" s="51">
        <v>117.65</v>
      </c>
      <c r="F113" s="52">
        <f t="shared" si="14"/>
        <v>5.586</v>
      </c>
      <c r="G113" s="53">
        <f t="shared" si="17"/>
        <v>657.1929</v>
      </c>
      <c r="H113" s="54" t="s">
        <v>15</v>
      </c>
      <c r="I113" s="74">
        <v>5.32</v>
      </c>
    </row>
    <row r="114" s="22" customFormat="1" ht="111" customHeight="1" spans="1:9">
      <c r="A114" s="48">
        <v>4</v>
      </c>
      <c r="B114" s="58" t="s">
        <v>90</v>
      </c>
      <c r="C114" s="58" t="s">
        <v>91</v>
      </c>
      <c r="D114" s="51" t="s">
        <v>20</v>
      </c>
      <c r="E114" s="51">
        <v>117.65</v>
      </c>
      <c r="F114" s="52">
        <f t="shared" si="14"/>
        <v>84</v>
      </c>
      <c r="G114" s="53">
        <f t="shared" si="17"/>
        <v>9882.6</v>
      </c>
      <c r="H114" s="54" t="s">
        <v>15</v>
      </c>
      <c r="I114" s="74">
        <v>80</v>
      </c>
    </row>
    <row r="115" s="22" customFormat="1" ht="140" customHeight="1" spans="1:9">
      <c r="A115" s="48">
        <v>5</v>
      </c>
      <c r="B115" s="58" t="s">
        <v>84</v>
      </c>
      <c r="C115" s="58" t="s">
        <v>79</v>
      </c>
      <c r="D115" s="51" t="s">
        <v>20</v>
      </c>
      <c r="E115" s="51">
        <v>117.65</v>
      </c>
      <c r="F115" s="52">
        <f t="shared" si="14"/>
        <v>26.25</v>
      </c>
      <c r="G115" s="53">
        <f t="shared" si="17"/>
        <v>3088.3125</v>
      </c>
      <c r="H115" s="54" t="s">
        <v>15</v>
      </c>
      <c r="I115" s="74">
        <v>25</v>
      </c>
    </row>
    <row r="116" s="22" customFormat="1" ht="111" customHeight="1" spans="1:9">
      <c r="A116" s="48">
        <v>6</v>
      </c>
      <c r="B116" s="58" t="s">
        <v>76</v>
      </c>
      <c r="C116" s="58" t="s">
        <v>77</v>
      </c>
      <c r="D116" s="51" t="s">
        <v>20</v>
      </c>
      <c r="E116" s="51">
        <v>481.2</v>
      </c>
      <c r="F116" s="52">
        <f t="shared" si="14"/>
        <v>5.439</v>
      </c>
      <c r="G116" s="53">
        <f t="shared" si="17"/>
        <v>2617.2468</v>
      </c>
      <c r="H116" s="54" t="s">
        <v>15</v>
      </c>
      <c r="I116" s="74">
        <v>5.18</v>
      </c>
    </row>
    <row r="117" s="22" customFormat="1" ht="138" customHeight="1" spans="1:9">
      <c r="A117" s="48">
        <v>7</v>
      </c>
      <c r="B117" s="58" t="s">
        <v>78</v>
      </c>
      <c r="C117" s="58" t="s">
        <v>79</v>
      </c>
      <c r="D117" s="51" t="s">
        <v>20</v>
      </c>
      <c r="E117" s="51">
        <v>31.2</v>
      </c>
      <c r="F117" s="52">
        <f t="shared" si="14"/>
        <v>26.25</v>
      </c>
      <c r="G117" s="53">
        <f t="shared" si="17"/>
        <v>819</v>
      </c>
      <c r="H117" s="54" t="s">
        <v>15</v>
      </c>
      <c r="I117" s="74">
        <v>25</v>
      </c>
    </row>
    <row r="118" s="22" customFormat="1" ht="100" customHeight="1" spans="1:9">
      <c r="A118" s="48">
        <v>8</v>
      </c>
      <c r="B118" s="58" t="s">
        <v>106</v>
      </c>
      <c r="C118" s="58" t="s">
        <v>107</v>
      </c>
      <c r="D118" s="51" t="s">
        <v>20</v>
      </c>
      <c r="E118" s="51">
        <v>450</v>
      </c>
      <c r="F118" s="52">
        <f t="shared" si="14"/>
        <v>15.75</v>
      </c>
      <c r="G118" s="53">
        <f t="shared" si="17"/>
        <v>7087.5</v>
      </c>
      <c r="H118" s="54" t="s">
        <v>15</v>
      </c>
      <c r="I118" s="74">
        <v>15</v>
      </c>
    </row>
    <row r="119" s="22" customFormat="1" ht="102" customHeight="1" spans="1:9">
      <c r="A119" s="48">
        <v>9</v>
      </c>
      <c r="B119" s="58" t="s">
        <v>29</v>
      </c>
      <c r="C119" s="58" t="s">
        <v>30</v>
      </c>
      <c r="D119" s="51" t="s">
        <v>20</v>
      </c>
      <c r="E119" s="51">
        <v>126.6</v>
      </c>
      <c r="F119" s="52">
        <f t="shared" si="14"/>
        <v>4.8825</v>
      </c>
      <c r="G119" s="53">
        <f t="shared" si="17"/>
        <v>618.1245</v>
      </c>
      <c r="H119" s="54" t="s">
        <v>15</v>
      </c>
      <c r="I119" s="74">
        <v>4.65</v>
      </c>
    </row>
    <row r="120" s="22" customFormat="1" ht="87" customHeight="1" spans="1:9">
      <c r="A120" s="48">
        <v>10</v>
      </c>
      <c r="B120" s="58" t="s">
        <v>31</v>
      </c>
      <c r="C120" s="58" t="s">
        <v>32</v>
      </c>
      <c r="D120" s="51" t="s">
        <v>20</v>
      </c>
      <c r="E120" s="51">
        <v>126.6</v>
      </c>
      <c r="F120" s="52">
        <f t="shared" si="14"/>
        <v>18.9</v>
      </c>
      <c r="G120" s="53">
        <f t="shared" si="17"/>
        <v>2392.74</v>
      </c>
      <c r="H120" s="54" t="s">
        <v>15</v>
      </c>
      <c r="I120" s="74">
        <v>18</v>
      </c>
    </row>
    <row r="121" s="22" customFormat="1" ht="106" customHeight="1" spans="1:9">
      <c r="A121" s="48">
        <v>11</v>
      </c>
      <c r="B121" s="58" t="s">
        <v>108</v>
      </c>
      <c r="C121" s="58" t="s">
        <v>109</v>
      </c>
      <c r="D121" s="51" t="s">
        <v>20</v>
      </c>
      <c r="E121" s="51">
        <v>126.6</v>
      </c>
      <c r="F121" s="52">
        <f t="shared" si="14"/>
        <v>31.5</v>
      </c>
      <c r="G121" s="53">
        <f t="shared" si="17"/>
        <v>3987.9</v>
      </c>
      <c r="H121" s="54" t="s">
        <v>15</v>
      </c>
      <c r="I121" s="74">
        <v>30</v>
      </c>
    </row>
    <row r="122" s="22" customFormat="1" ht="72" customHeight="1" spans="1:9">
      <c r="A122" s="48">
        <v>12</v>
      </c>
      <c r="B122" s="58" t="s">
        <v>35</v>
      </c>
      <c r="C122" s="58" t="s">
        <v>36</v>
      </c>
      <c r="D122" s="51" t="s">
        <v>37</v>
      </c>
      <c r="E122" s="51">
        <v>13.61</v>
      </c>
      <c r="F122" s="52">
        <f t="shared" si="14"/>
        <v>102.459</v>
      </c>
      <c r="G122" s="53">
        <f t="shared" si="17"/>
        <v>1394.46699</v>
      </c>
      <c r="H122" s="54" t="s">
        <v>15</v>
      </c>
      <c r="I122" s="74">
        <v>97.58</v>
      </c>
    </row>
    <row r="123" s="22" customFormat="1" ht="41" customHeight="1" spans="1:9">
      <c r="A123" s="48">
        <v>13</v>
      </c>
      <c r="B123" s="58" t="s">
        <v>71</v>
      </c>
      <c r="C123" s="58" t="s">
        <v>72</v>
      </c>
      <c r="D123" s="51" t="s">
        <v>73</v>
      </c>
      <c r="E123" s="51">
        <v>1</v>
      </c>
      <c r="F123" s="52">
        <f t="shared" si="14"/>
        <v>1155</v>
      </c>
      <c r="G123" s="53">
        <f t="shared" si="17"/>
        <v>1155</v>
      </c>
      <c r="H123" s="54" t="s">
        <v>15</v>
      </c>
      <c r="I123" s="74">
        <v>1100</v>
      </c>
    </row>
    <row r="124" s="24" customFormat="1" ht="21.95" customHeight="1" spans="1:9">
      <c r="A124" s="40" t="s">
        <v>110</v>
      </c>
      <c r="B124" s="60" t="s">
        <v>111</v>
      </c>
      <c r="C124" s="61"/>
      <c r="D124" s="60"/>
      <c r="E124" s="62"/>
      <c r="F124" s="52"/>
      <c r="G124" s="43">
        <f>SUM(G125:G126)</f>
        <v>33000</v>
      </c>
      <c r="H124" s="63"/>
      <c r="I124" s="57"/>
    </row>
    <row r="125" s="22" customFormat="1" ht="59" customHeight="1" spans="1:253">
      <c r="A125" s="64">
        <v>1</v>
      </c>
      <c r="B125" s="49" t="s">
        <v>112</v>
      </c>
      <c r="C125" s="65" t="s">
        <v>113</v>
      </c>
      <c r="D125" s="59" t="s">
        <v>73</v>
      </c>
      <c r="E125" s="66">
        <v>1</v>
      </c>
      <c r="F125" s="52">
        <f t="shared" si="14"/>
        <v>21000</v>
      </c>
      <c r="G125" s="67">
        <f t="shared" ref="G125:G130" si="18">E125*F125</f>
        <v>21000</v>
      </c>
      <c r="H125" s="54" t="s">
        <v>15</v>
      </c>
      <c r="I125" s="28">
        <v>20000</v>
      </c>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c r="CW125" s="19"/>
      <c r="CX125" s="19"/>
      <c r="CY125" s="19"/>
      <c r="CZ125" s="19"/>
      <c r="DA125" s="19"/>
      <c r="DB125" s="19"/>
      <c r="DC125" s="19"/>
      <c r="DD125" s="19"/>
      <c r="DE125" s="19"/>
      <c r="DF125" s="19"/>
      <c r="DG125" s="19"/>
      <c r="DH125" s="19"/>
      <c r="DI125" s="19"/>
      <c r="DJ125" s="19"/>
      <c r="DK125" s="19"/>
      <c r="DL125" s="19"/>
      <c r="DM125" s="19"/>
      <c r="DN125" s="19"/>
      <c r="DO125" s="19"/>
      <c r="DP125" s="19"/>
      <c r="DQ125" s="19"/>
      <c r="DR125" s="19"/>
      <c r="DS125" s="19"/>
      <c r="DT125" s="19"/>
      <c r="DU125" s="19"/>
      <c r="DV125" s="19"/>
      <c r="DW125" s="19"/>
      <c r="DX125" s="19"/>
      <c r="DY125" s="19"/>
      <c r="DZ125" s="19"/>
      <c r="EA125" s="19"/>
      <c r="EB125" s="19"/>
      <c r="EC125" s="19"/>
      <c r="ED125" s="19"/>
      <c r="EE125" s="19"/>
      <c r="EF125" s="19"/>
      <c r="EG125" s="19"/>
      <c r="EH125" s="19"/>
      <c r="EI125" s="19"/>
      <c r="EJ125" s="19"/>
      <c r="EK125" s="19"/>
      <c r="EL125" s="19"/>
      <c r="EM125" s="19"/>
      <c r="EN125" s="19"/>
      <c r="EO125" s="19"/>
      <c r="EP125" s="19"/>
      <c r="EQ125" s="19"/>
      <c r="ER125" s="19"/>
      <c r="ES125" s="19"/>
      <c r="ET125" s="19"/>
      <c r="EU125" s="19"/>
      <c r="EV125" s="19"/>
      <c r="EW125" s="19"/>
      <c r="EX125" s="19"/>
      <c r="EY125" s="19"/>
      <c r="EZ125" s="19"/>
      <c r="FA125" s="19"/>
      <c r="FB125" s="19"/>
      <c r="FC125" s="19"/>
      <c r="FD125" s="19"/>
      <c r="FE125" s="19"/>
      <c r="FF125" s="19"/>
      <c r="FG125" s="19"/>
      <c r="FH125" s="19"/>
      <c r="FI125" s="19"/>
      <c r="FJ125" s="19"/>
      <c r="FK125" s="19"/>
      <c r="FL125" s="19"/>
      <c r="FM125" s="19"/>
      <c r="FN125" s="19"/>
      <c r="FO125" s="19"/>
      <c r="FP125" s="19"/>
      <c r="FQ125" s="19"/>
      <c r="FR125" s="19"/>
      <c r="FS125" s="19"/>
      <c r="FT125" s="19"/>
      <c r="FU125" s="19"/>
      <c r="FV125" s="19"/>
      <c r="FW125" s="19"/>
      <c r="FX125" s="19"/>
      <c r="FY125" s="19"/>
      <c r="FZ125" s="19"/>
      <c r="GA125" s="19"/>
      <c r="GB125" s="19"/>
      <c r="GC125" s="19"/>
      <c r="GD125" s="19"/>
      <c r="GE125" s="19"/>
      <c r="GF125" s="19"/>
      <c r="GG125" s="19"/>
      <c r="GH125" s="19"/>
      <c r="GI125" s="19"/>
      <c r="GJ125" s="19"/>
      <c r="GK125" s="19"/>
      <c r="GL125" s="19"/>
      <c r="GM125" s="19"/>
      <c r="GN125" s="19"/>
      <c r="GO125" s="19"/>
      <c r="GP125" s="19"/>
      <c r="GQ125" s="19"/>
      <c r="GR125" s="19"/>
      <c r="GS125" s="19"/>
      <c r="GT125" s="19"/>
      <c r="GU125" s="19"/>
      <c r="GV125" s="19"/>
      <c r="GW125" s="19"/>
      <c r="GX125" s="19"/>
      <c r="GY125" s="19"/>
      <c r="GZ125" s="19"/>
      <c r="HA125" s="19"/>
      <c r="HB125" s="19"/>
      <c r="HC125" s="19"/>
      <c r="HD125" s="19"/>
      <c r="HE125" s="19"/>
      <c r="HF125" s="19"/>
      <c r="HG125" s="19"/>
      <c r="HH125" s="19"/>
      <c r="HI125" s="19"/>
      <c r="HJ125" s="19"/>
      <c r="HK125" s="19"/>
      <c r="HL125" s="19"/>
      <c r="HM125" s="19"/>
      <c r="HN125" s="19"/>
      <c r="HO125" s="19"/>
      <c r="HP125" s="19"/>
      <c r="HQ125" s="19"/>
      <c r="HR125" s="19"/>
      <c r="HS125" s="19"/>
      <c r="HT125" s="19"/>
      <c r="HU125" s="19"/>
      <c r="HV125" s="19"/>
      <c r="HW125" s="19"/>
      <c r="HX125" s="19"/>
      <c r="HY125" s="19"/>
      <c r="HZ125" s="19"/>
      <c r="IA125" s="19"/>
      <c r="IB125" s="19"/>
      <c r="IC125" s="19"/>
      <c r="ID125" s="19"/>
      <c r="IE125" s="19"/>
      <c r="IF125" s="19"/>
      <c r="IG125" s="19"/>
      <c r="IH125" s="19"/>
      <c r="II125" s="19"/>
      <c r="IJ125" s="19"/>
      <c r="IK125" s="19"/>
      <c r="IL125" s="19"/>
      <c r="IM125" s="19"/>
      <c r="IN125" s="19"/>
      <c r="IO125" s="19"/>
      <c r="IP125" s="19"/>
      <c r="IQ125" s="19"/>
      <c r="IR125" s="19"/>
      <c r="IS125" s="19"/>
    </row>
    <row r="126" s="22" customFormat="1" ht="48.95" customHeight="1" spans="1:9">
      <c r="A126" s="64">
        <v>2</v>
      </c>
      <c r="B126" s="54" t="s">
        <v>114</v>
      </c>
      <c r="C126" s="54"/>
      <c r="D126" s="68" t="s">
        <v>73</v>
      </c>
      <c r="E126" s="66">
        <v>1</v>
      </c>
      <c r="F126" s="52">
        <v>12000</v>
      </c>
      <c r="G126" s="69">
        <f t="shared" si="18"/>
        <v>12000</v>
      </c>
      <c r="H126" s="54" t="s">
        <v>15</v>
      </c>
      <c r="I126" s="74">
        <v>11500</v>
      </c>
    </row>
    <row r="127" s="24" customFormat="1" ht="23.1" customHeight="1" spans="1:9">
      <c r="A127" s="40" t="s">
        <v>115</v>
      </c>
      <c r="B127" s="44" t="s">
        <v>116</v>
      </c>
      <c r="C127" s="63"/>
      <c r="D127" s="44"/>
      <c r="E127" s="70"/>
      <c r="F127" s="38"/>
      <c r="G127" s="43">
        <f>SUM(G128:G130)</f>
        <v>86877.7283068316</v>
      </c>
      <c r="H127" s="63"/>
      <c r="I127" s="57"/>
    </row>
    <row r="128" s="22" customFormat="1" ht="45" customHeight="1" spans="1:253">
      <c r="A128" s="64">
        <v>1</v>
      </c>
      <c r="B128" s="71" t="s">
        <v>117</v>
      </c>
      <c r="C128" s="54" t="s">
        <v>118</v>
      </c>
      <c r="D128" s="68" t="s">
        <v>119</v>
      </c>
      <c r="E128" s="72">
        <f>G3+G64+G124</f>
        <v>373312.800765</v>
      </c>
      <c r="F128" s="73">
        <v>0.0359</v>
      </c>
      <c r="G128" s="67">
        <f>E128*F128</f>
        <v>13401.9295474635</v>
      </c>
      <c r="H128" s="54" t="s">
        <v>120</v>
      </c>
      <c r="I128" s="28"/>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c r="CW128" s="19"/>
      <c r="CX128" s="19"/>
      <c r="CY128" s="19"/>
      <c r="CZ128" s="19"/>
      <c r="DA128" s="19"/>
      <c r="DB128" s="19"/>
      <c r="DC128" s="19"/>
      <c r="DD128" s="19"/>
      <c r="DE128" s="19"/>
      <c r="DF128" s="19"/>
      <c r="DG128" s="19"/>
      <c r="DH128" s="19"/>
      <c r="DI128" s="19"/>
      <c r="DJ128" s="19"/>
      <c r="DK128" s="19"/>
      <c r="DL128" s="19"/>
      <c r="DM128" s="19"/>
      <c r="DN128" s="19"/>
      <c r="DO128" s="19"/>
      <c r="DP128" s="19"/>
      <c r="DQ128" s="19"/>
      <c r="DR128" s="19"/>
      <c r="DS128" s="19"/>
      <c r="DT128" s="19"/>
      <c r="DU128" s="19"/>
      <c r="DV128" s="19"/>
      <c r="DW128" s="19"/>
      <c r="DX128" s="19"/>
      <c r="DY128" s="19"/>
      <c r="DZ128" s="19"/>
      <c r="EA128" s="19"/>
      <c r="EB128" s="19"/>
      <c r="EC128" s="19"/>
      <c r="ED128" s="19"/>
      <c r="EE128" s="19"/>
      <c r="EF128" s="19"/>
      <c r="EG128" s="19"/>
      <c r="EH128" s="19"/>
      <c r="EI128" s="19"/>
      <c r="EJ128" s="19"/>
      <c r="EK128" s="19"/>
      <c r="EL128" s="19"/>
      <c r="EM128" s="19"/>
      <c r="EN128" s="19"/>
      <c r="EO128" s="19"/>
      <c r="EP128" s="19"/>
      <c r="EQ128" s="19"/>
      <c r="ER128" s="19"/>
      <c r="ES128" s="19"/>
      <c r="ET128" s="19"/>
      <c r="EU128" s="19"/>
      <c r="EV128" s="19"/>
      <c r="EW128" s="19"/>
      <c r="EX128" s="19"/>
      <c r="EY128" s="19"/>
      <c r="EZ128" s="19"/>
      <c r="FA128" s="19"/>
      <c r="FB128" s="19"/>
      <c r="FC128" s="19"/>
      <c r="FD128" s="19"/>
      <c r="FE128" s="19"/>
      <c r="FF128" s="19"/>
      <c r="FG128" s="19"/>
      <c r="FH128" s="19"/>
      <c r="FI128" s="19"/>
      <c r="FJ128" s="19"/>
      <c r="FK128" s="19"/>
      <c r="FL128" s="19"/>
      <c r="FM128" s="19"/>
      <c r="FN128" s="19"/>
      <c r="FO128" s="19"/>
      <c r="FP128" s="19"/>
      <c r="FQ128" s="19"/>
      <c r="FR128" s="19"/>
      <c r="FS128" s="19"/>
      <c r="FT128" s="19"/>
      <c r="FU128" s="19"/>
      <c r="FV128" s="19"/>
      <c r="FW128" s="19"/>
      <c r="FX128" s="19"/>
      <c r="FY128" s="19"/>
      <c r="FZ128" s="19"/>
      <c r="GA128" s="19"/>
      <c r="GB128" s="19"/>
      <c r="GC128" s="19"/>
      <c r="GD128" s="19"/>
      <c r="GE128" s="19"/>
      <c r="GF128" s="19"/>
      <c r="GG128" s="19"/>
      <c r="GH128" s="19"/>
      <c r="GI128" s="19"/>
      <c r="GJ128" s="19"/>
      <c r="GK128" s="19"/>
      <c r="GL128" s="19"/>
      <c r="GM128" s="19"/>
      <c r="GN128" s="19"/>
      <c r="GO128" s="19"/>
      <c r="GP128" s="19"/>
      <c r="GQ128" s="19"/>
      <c r="GR128" s="19"/>
      <c r="GS128" s="19"/>
      <c r="GT128" s="19"/>
      <c r="GU128" s="19"/>
      <c r="GV128" s="19"/>
      <c r="GW128" s="19"/>
      <c r="GX128" s="19"/>
      <c r="GY128" s="19"/>
      <c r="GZ128" s="19"/>
      <c r="HA128" s="19"/>
      <c r="HB128" s="19"/>
      <c r="HC128" s="19"/>
      <c r="HD128" s="19"/>
      <c r="HE128" s="19"/>
      <c r="HF128" s="19"/>
      <c r="HG128" s="19"/>
      <c r="HH128" s="19"/>
      <c r="HI128" s="19"/>
      <c r="HJ128" s="19"/>
      <c r="HK128" s="19"/>
      <c r="HL128" s="19"/>
      <c r="HM128" s="19"/>
      <c r="HN128" s="19"/>
      <c r="HO128" s="19"/>
      <c r="HP128" s="19"/>
      <c r="HQ128" s="19"/>
      <c r="HR128" s="19"/>
      <c r="HS128" s="19"/>
      <c r="HT128" s="19"/>
      <c r="HU128" s="19"/>
      <c r="HV128" s="19"/>
      <c r="HW128" s="19"/>
      <c r="HX128" s="19"/>
      <c r="HY128" s="19"/>
      <c r="HZ128" s="19"/>
      <c r="IA128" s="19"/>
      <c r="IB128" s="19"/>
      <c r="IC128" s="19"/>
      <c r="ID128" s="19"/>
      <c r="IE128" s="19"/>
      <c r="IF128" s="19"/>
      <c r="IG128" s="19"/>
      <c r="IH128" s="19"/>
      <c r="II128" s="19"/>
      <c r="IJ128" s="19"/>
      <c r="IK128" s="19"/>
      <c r="IL128" s="19"/>
      <c r="IM128" s="19"/>
      <c r="IN128" s="19"/>
      <c r="IO128" s="19"/>
      <c r="IP128" s="19"/>
      <c r="IQ128" s="19"/>
      <c r="IR128" s="19"/>
      <c r="IS128" s="19"/>
    </row>
    <row r="129" s="22" customFormat="1" ht="42" customHeight="1" spans="1:253">
      <c r="A129" s="64">
        <v>2</v>
      </c>
      <c r="B129" s="71" t="s">
        <v>121</v>
      </c>
      <c r="C129" s="54" t="s">
        <v>122</v>
      </c>
      <c r="D129" s="68" t="s">
        <v>119</v>
      </c>
      <c r="E129" s="72">
        <f>G3+G64+G124+G128</f>
        <v>386714.730312463</v>
      </c>
      <c r="F129" s="73">
        <v>0.1</v>
      </c>
      <c r="G129" s="67">
        <f t="shared" si="18"/>
        <v>38671.4730312463</v>
      </c>
      <c r="H129" s="54" t="s">
        <v>123</v>
      </c>
      <c r="I129" s="28"/>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19"/>
      <c r="DM129" s="19"/>
      <c r="DN129" s="19"/>
      <c r="DO129" s="19"/>
      <c r="DP129" s="19"/>
      <c r="DQ129" s="19"/>
      <c r="DR129" s="19"/>
      <c r="DS129" s="19"/>
      <c r="DT129" s="19"/>
      <c r="DU129" s="19"/>
      <c r="DV129" s="19"/>
      <c r="DW129" s="19"/>
      <c r="DX129" s="19"/>
      <c r="DY129" s="19"/>
      <c r="DZ129" s="19"/>
      <c r="EA129" s="19"/>
      <c r="EB129" s="19"/>
      <c r="EC129" s="19"/>
      <c r="ED129" s="19"/>
      <c r="EE129" s="19"/>
      <c r="EF129" s="19"/>
      <c r="EG129" s="19"/>
      <c r="EH129" s="19"/>
      <c r="EI129" s="19"/>
      <c r="EJ129" s="19"/>
      <c r="EK129" s="19"/>
      <c r="EL129" s="19"/>
      <c r="EM129" s="19"/>
      <c r="EN129" s="19"/>
      <c r="EO129" s="19"/>
      <c r="EP129" s="19"/>
      <c r="EQ129" s="19"/>
      <c r="ER129" s="19"/>
      <c r="ES129" s="19"/>
      <c r="ET129" s="19"/>
      <c r="EU129" s="19"/>
      <c r="EV129" s="19"/>
      <c r="EW129" s="19"/>
      <c r="EX129" s="19"/>
      <c r="EY129" s="19"/>
      <c r="EZ129" s="19"/>
      <c r="FA129" s="19"/>
      <c r="FB129" s="19"/>
      <c r="FC129" s="19"/>
      <c r="FD129" s="19"/>
      <c r="FE129" s="19"/>
      <c r="FF129" s="19"/>
      <c r="FG129" s="19"/>
      <c r="FH129" s="19"/>
      <c r="FI129" s="19"/>
      <c r="FJ129" s="19"/>
      <c r="FK129" s="19"/>
      <c r="FL129" s="19"/>
      <c r="FM129" s="19"/>
      <c r="FN129" s="19"/>
      <c r="FO129" s="19"/>
      <c r="FP129" s="19"/>
      <c r="FQ129" s="19"/>
      <c r="FR129" s="19"/>
      <c r="FS129" s="19"/>
      <c r="FT129" s="19"/>
      <c r="FU129" s="19"/>
      <c r="FV129" s="19"/>
      <c r="FW129" s="19"/>
      <c r="FX129" s="19"/>
      <c r="FY129" s="19"/>
      <c r="FZ129" s="19"/>
      <c r="GA129" s="19"/>
      <c r="GB129" s="19"/>
      <c r="GC129" s="19"/>
      <c r="GD129" s="19"/>
      <c r="GE129" s="19"/>
      <c r="GF129" s="19"/>
      <c r="GG129" s="19"/>
      <c r="GH129" s="19"/>
      <c r="GI129" s="19"/>
      <c r="GJ129" s="19"/>
      <c r="GK129" s="19"/>
      <c r="GL129" s="19"/>
      <c r="GM129" s="19"/>
      <c r="GN129" s="19"/>
      <c r="GO129" s="19"/>
      <c r="GP129" s="19"/>
      <c r="GQ129" s="19"/>
      <c r="GR129" s="19"/>
      <c r="GS129" s="19"/>
      <c r="GT129" s="19"/>
      <c r="GU129" s="19"/>
      <c r="GV129" s="19"/>
      <c r="GW129" s="19"/>
      <c r="GX129" s="19"/>
      <c r="GY129" s="19"/>
      <c r="GZ129" s="19"/>
      <c r="HA129" s="19"/>
      <c r="HB129" s="19"/>
      <c r="HC129" s="19"/>
      <c r="HD129" s="19"/>
      <c r="HE129" s="19"/>
      <c r="HF129" s="19"/>
      <c r="HG129" s="19"/>
      <c r="HH129" s="19"/>
      <c r="HI129" s="19"/>
      <c r="HJ129" s="19"/>
      <c r="HK129" s="19"/>
      <c r="HL129" s="19"/>
      <c r="HM129" s="19"/>
      <c r="HN129" s="19"/>
      <c r="HO129" s="19"/>
      <c r="HP129" s="19"/>
      <c r="HQ129" s="19"/>
      <c r="HR129" s="19"/>
      <c r="HS129" s="19"/>
      <c r="HT129" s="19"/>
      <c r="HU129" s="19"/>
      <c r="HV129" s="19"/>
      <c r="HW129" s="19"/>
      <c r="HX129" s="19"/>
      <c r="HY129" s="19"/>
      <c r="HZ129" s="19"/>
      <c r="IA129" s="19"/>
      <c r="IB129" s="19"/>
      <c r="IC129" s="19"/>
      <c r="ID129" s="19"/>
      <c r="IE129" s="19"/>
      <c r="IF129" s="19"/>
      <c r="IG129" s="19"/>
      <c r="IH129" s="19"/>
      <c r="II129" s="19"/>
      <c r="IJ129" s="19"/>
      <c r="IK129" s="19"/>
      <c r="IL129" s="19"/>
      <c r="IM129" s="19"/>
      <c r="IN129" s="19"/>
      <c r="IO129" s="19"/>
      <c r="IP129" s="19"/>
      <c r="IQ129" s="19"/>
      <c r="IR129" s="19"/>
      <c r="IS129" s="19"/>
    </row>
    <row r="130" s="22" customFormat="1" ht="54" customHeight="1" spans="1:253">
      <c r="A130" s="64">
        <v>3</v>
      </c>
      <c r="B130" s="71" t="s">
        <v>124</v>
      </c>
      <c r="C130" s="54"/>
      <c r="D130" s="68" t="s">
        <v>119</v>
      </c>
      <c r="E130" s="72">
        <f>G3+G64+G124+G128</f>
        <v>386714.730312463</v>
      </c>
      <c r="F130" s="73">
        <v>0.09</v>
      </c>
      <c r="G130" s="67">
        <f t="shared" si="18"/>
        <v>34804.3257281217</v>
      </c>
      <c r="H130" s="54" t="s">
        <v>123</v>
      </c>
      <c r="I130" s="28"/>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c r="CW130" s="19"/>
      <c r="CX130" s="19"/>
      <c r="CY130" s="19"/>
      <c r="CZ130" s="19"/>
      <c r="DA130" s="19"/>
      <c r="DB130" s="19"/>
      <c r="DC130" s="19"/>
      <c r="DD130" s="19"/>
      <c r="DE130" s="19"/>
      <c r="DF130" s="19"/>
      <c r="DG130" s="19"/>
      <c r="DH130" s="19"/>
      <c r="DI130" s="19"/>
      <c r="DJ130" s="19"/>
      <c r="DK130" s="19"/>
      <c r="DL130" s="19"/>
      <c r="DM130" s="19"/>
      <c r="DN130" s="19"/>
      <c r="DO130" s="19"/>
      <c r="DP130" s="19"/>
      <c r="DQ130" s="19"/>
      <c r="DR130" s="19"/>
      <c r="DS130" s="19"/>
      <c r="DT130" s="19"/>
      <c r="DU130" s="19"/>
      <c r="DV130" s="19"/>
      <c r="DW130" s="19"/>
      <c r="DX130" s="19"/>
      <c r="DY130" s="19"/>
      <c r="DZ130" s="19"/>
      <c r="EA130" s="19"/>
      <c r="EB130" s="19"/>
      <c r="EC130" s="19"/>
      <c r="ED130" s="19"/>
      <c r="EE130" s="19"/>
      <c r="EF130" s="19"/>
      <c r="EG130" s="19"/>
      <c r="EH130" s="19"/>
      <c r="EI130" s="19"/>
      <c r="EJ130" s="19"/>
      <c r="EK130" s="19"/>
      <c r="EL130" s="19"/>
      <c r="EM130" s="19"/>
      <c r="EN130" s="19"/>
      <c r="EO130" s="19"/>
      <c r="EP130" s="19"/>
      <c r="EQ130" s="19"/>
      <c r="ER130" s="19"/>
      <c r="ES130" s="19"/>
      <c r="ET130" s="19"/>
      <c r="EU130" s="19"/>
      <c r="EV130" s="19"/>
      <c r="EW130" s="19"/>
      <c r="EX130" s="19"/>
      <c r="EY130" s="19"/>
      <c r="EZ130" s="19"/>
      <c r="FA130" s="19"/>
      <c r="FB130" s="19"/>
      <c r="FC130" s="19"/>
      <c r="FD130" s="19"/>
      <c r="FE130" s="19"/>
      <c r="FF130" s="19"/>
      <c r="FG130" s="19"/>
      <c r="FH130" s="19"/>
      <c r="FI130" s="19"/>
      <c r="FJ130" s="19"/>
      <c r="FK130" s="19"/>
      <c r="FL130" s="19"/>
      <c r="FM130" s="19"/>
      <c r="FN130" s="19"/>
      <c r="FO130" s="19"/>
      <c r="FP130" s="19"/>
      <c r="FQ130" s="19"/>
      <c r="FR130" s="19"/>
      <c r="FS130" s="19"/>
      <c r="FT130" s="19"/>
      <c r="FU130" s="19"/>
      <c r="FV130" s="19"/>
      <c r="FW130" s="19"/>
      <c r="FX130" s="19"/>
      <c r="FY130" s="19"/>
      <c r="FZ130" s="19"/>
      <c r="GA130" s="19"/>
      <c r="GB130" s="19"/>
      <c r="GC130" s="19"/>
      <c r="GD130" s="19"/>
      <c r="GE130" s="19"/>
      <c r="GF130" s="19"/>
      <c r="GG130" s="19"/>
      <c r="GH130" s="19"/>
      <c r="GI130" s="19"/>
      <c r="GJ130" s="19"/>
      <c r="GK130" s="19"/>
      <c r="GL130" s="19"/>
      <c r="GM130" s="19"/>
      <c r="GN130" s="19"/>
      <c r="GO130" s="19"/>
      <c r="GP130" s="19"/>
      <c r="GQ130" s="19"/>
      <c r="GR130" s="19"/>
      <c r="GS130" s="19"/>
      <c r="GT130" s="19"/>
      <c r="GU130" s="19"/>
      <c r="GV130" s="19"/>
      <c r="GW130" s="19"/>
      <c r="GX130" s="19"/>
      <c r="GY130" s="19"/>
      <c r="GZ130" s="19"/>
      <c r="HA130" s="19"/>
      <c r="HB130" s="19"/>
      <c r="HC130" s="19"/>
      <c r="HD130" s="19"/>
      <c r="HE130" s="19"/>
      <c r="HF130" s="19"/>
      <c r="HG130" s="19"/>
      <c r="HH130" s="19"/>
      <c r="HI130" s="19"/>
      <c r="HJ130" s="19"/>
      <c r="HK130" s="19"/>
      <c r="HL130" s="19"/>
      <c r="HM130" s="19"/>
      <c r="HN130" s="19"/>
      <c r="HO130" s="19"/>
      <c r="HP130" s="19"/>
      <c r="HQ130" s="19"/>
      <c r="HR130" s="19"/>
      <c r="HS130" s="19"/>
      <c r="HT130" s="19"/>
      <c r="HU130" s="19"/>
      <c r="HV130" s="19"/>
      <c r="HW130" s="19"/>
      <c r="HX130" s="19"/>
      <c r="HY130" s="19"/>
      <c r="HZ130" s="19"/>
      <c r="IA130" s="19"/>
      <c r="IB130" s="19"/>
      <c r="IC130" s="19"/>
      <c r="ID130" s="19"/>
      <c r="IE130" s="19"/>
      <c r="IF130" s="19"/>
      <c r="IG130" s="19"/>
      <c r="IH130" s="19"/>
      <c r="II130" s="19"/>
      <c r="IJ130" s="19"/>
      <c r="IK130" s="19"/>
      <c r="IL130" s="19"/>
      <c r="IM130" s="19"/>
      <c r="IN130" s="19"/>
      <c r="IO130" s="19"/>
      <c r="IP130" s="19"/>
      <c r="IQ130" s="19"/>
      <c r="IR130" s="19"/>
      <c r="IS130" s="19"/>
    </row>
    <row r="131" s="24" customFormat="1" ht="23.1" customHeight="1" spans="1:9">
      <c r="A131" s="34" t="s">
        <v>125</v>
      </c>
      <c r="B131" s="37" t="s">
        <v>126</v>
      </c>
      <c r="C131" s="75" t="s">
        <v>127</v>
      </c>
      <c r="D131" s="37" t="s">
        <v>119</v>
      </c>
      <c r="E131" s="76"/>
      <c r="F131" s="77"/>
      <c r="G131" s="78">
        <f>G3+G64+G124+G127</f>
        <v>460190.529071831</v>
      </c>
      <c r="H131" s="75"/>
      <c r="I131" s="57"/>
    </row>
    <row r="132" s="23" customFormat="1" ht="23.1" customHeight="1" spans="1:9">
      <c r="A132" s="34" t="s">
        <v>128</v>
      </c>
      <c r="B132" s="37" t="s">
        <v>129</v>
      </c>
      <c r="C132" s="75" t="s">
        <v>130</v>
      </c>
      <c r="D132" s="37" t="s">
        <v>119</v>
      </c>
      <c r="E132" s="76">
        <f>G131</f>
        <v>460190.529071831</v>
      </c>
      <c r="F132" s="79">
        <v>0.03</v>
      </c>
      <c r="G132" s="78">
        <f>E132*F132</f>
        <v>13805.7158721549</v>
      </c>
      <c r="H132" s="75" t="s">
        <v>131</v>
      </c>
      <c r="I132" s="56"/>
    </row>
    <row r="133" s="23" customFormat="1" ht="23.1" customHeight="1" spans="1:9">
      <c r="A133" s="34" t="s">
        <v>132</v>
      </c>
      <c r="B133" s="37" t="s">
        <v>133</v>
      </c>
      <c r="C133" s="37"/>
      <c r="D133" s="37"/>
      <c r="E133" s="37"/>
      <c r="F133" s="36"/>
      <c r="G133" s="78">
        <f>G131+G132</f>
        <v>473996.244943986</v>
      </c>
      <c r="H133" s="80"/>
      <c r="I133" s="56"/>
    </row>
    <row r="134" s="22" customFormat="1" ht="117" customHeight="1" spans="1:253">
      <c r="A134" s="81" t="s">
        <v>148</v>
      </c>
      <c r="B134" s="82"/>
      <c r="C134" s="82"/>
      <c r="D134" s="83"/>
      <c r="E134" s="83"/>
      <c r="F134" s="84"/>
      <c r="G134" s="85"/>
      <c r="H134" s="82"/>
      <c r="I134" s="28"/>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c r="FF134" s="19"/>
      <c r="FG134" s="19"/>
      <c r="FH134" s="19"/>
      <c r="FI134" s="19"/>
      <c r="FJ134" s="19"/>
      <c r="FK134" s="19"/>
      <c r="FL134" s="19"/>
      <c r="FM134" s="19"/>
      <c r="FN134" s="19"/>
      <c r="FO134" s="19"/>
      <c r="FP134" s="19"/>
      <c r="FQ134" s="19"/>
      <c r="FR134" s="19"/>
      <c r="FS134" s="19"/>
      <c r="FT134" s="19"/>
      <c r="FU134" s="19"/>
      <c r="FV134" s="19"/>
      <c r="FW134" s="19"/>
      <c r="FX134" s="19"/>
      <c r="FY134" s="19"/>
      <c r="FZ134" s="19"/>
      <c r="GA134" s="19"/>
      <c r="GB134" s="19"/>
      <c r="GC134" s="19"/>
      <c r="GD134" s="19"/>
      <c r="GE134" s="19"/>
      <c r="GF134" s="19"/>
      <c r="GG134" s="19"/>
      <c r="GH134" s="19"/>
      <c r="GI134" s="19"/>
      <c r="GJ134" s="19"/>
      <c r="GK134" s="19"/>
      <c r="GL134" s="19"/>
      <c r="GM134" s="19"/>
      <c r="GN134" s="19"/>
      <c r="GO134" s="19"/>
      <c r="GP134" s="19"/>
      <c r="GQ134" s="19"/>
      <c r="GR134" s="19"/>
      <c r="GS134" s="19"/>
      <c r="GT134" s="19"/>
      <c r="GU134" s="19"/>
      <c r="GV134" s="19"/>
      <c r="GW134" s="19"/>
      <c r="GX134" s="19"/>
      <c r="GY134" s="19"/>
      <c r="GZ134" s="19"/>
      <c r="HA134" s="19"/>
      <c r="HB134" s="19"/>
      <c r="HC134" s="19"/>
      <c r="HD134" s="19"/>
      <c r="HE134" s="19"/>
      <c r="HF134" s="19"/>
      <c r="HG134" s="19"/>
      <c r="HH134" s="19"/>
      <c r="HI134" s="19"/>
      <c r="HJ134" s="19"/>
      <c r="HK134" s="19"/>
      <c r="HL134" s="19"/>
      <c r="HM134" s="19"/>
      <c r="HN134" s="19"/>
      <c r="HO134" s="19"/>
      <c r="HP134" s="19"/>
      <c r="HQ134" s="19"/>
      <c r="HR134" s="19"/>
      <c r="HS134" s="19"/>
      <c r="HT134" s="19"/>
      <c r="HU134" s="19"/>
      <c r="HV134" s="19"/>
      <c r="HW134" s="19"/>
      <c r="HX134" s="19"/>
      <c r="HY134" s="19"/>
      <c r="HZ134" s="19"/>
      <c r="IA134" s="19"/>
      <c r="IB134" s="19"/>
      <c r="IC134" s="19"/>
      <c r="ID134" s="19"/>
      <c r="IE134" s="19"/>
      <c r="IF134" s="19"/>
      <c r="IG134" s="19"/>
      <c r="IH134" s="19"/>
      <c r="II134" s="19"/>
      <c r="IJ134" s="19"/>
      <c r="IK134" s="19"/>
      <c r="IL134" s="19"/>
      <c r="IM134" s="19"/>
      <c r="IN134" s="19"/>
      <c r="IO134" s="19"/>
      <c r="IP134" s="19"/>
      <c r="IQ134" s="19"/>
      <c r="IR134" s="19"/>
      <c r="IS134" s="19"/>
    </row>
  </sheetData>
  <mergeCells count="3">
    <mergeCell ref="A1:H1"/>
    <mergeCell ref="B133:F133"/>
    <mergeCell ref="A134:H134"/>
  </mergeCells>
  <pageMargins left="0.700694444444445" right="0.700694444444445" top="0.751388888888889" bottom="0.751388888888889" header="0.297916666666667" footer="0.297916666666667"/>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J17"/>
  <sheetViews>
    <sheetView workbookViewId="0">
      <selection activeCell="K4" sqref="K4"/>
    </sheetView>
  </sheetViews>
  <sheetFormatPr defaultColWidth="8" defaultRowHeight="12.75"/>
  <cols>
    <col min="1" max="1" width="6.625" style="2" customWidth="1"/>
    <col min="2" max="2" width="25.625" style="2" customWidth="1"/>
    <col min="3" max="3" width="15.625" style="4" customWidth="1"/>
    <col min="4" max="4" width="6.625" style="2" customWidth="1"/>
    <col min="5" max="5" width="12.625" style="5" customWidth="1"/>
    <col min="6" max="6" width="15.625" style="2" customWidth="1"/>
    <col min="7" max="16384" width="8" style="2"/>
  </cols>
  <sheetData>
    <row r="1" s="1" customFormat="1" ht="22" customHeight="1" spans="1:244">
      <c r="A1" s="6" t="s">
        <v>149</v>
      </c>
      <c r="B1" s="6"/>
      <c r="C1" s="6"/>
      <c r="D1" s="6"/>
      <c r="E1" s="6"/>
      <c r="F1" s="6"/>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row>
    <row r="2" s="2" customFormat="1" ht="67" customHeight="1" spans="1:6">
      <c r="A2" s="7" t="s">
        <v>150</v>
      </c>
      <c r="B2" s="8"/>
      <c r="C2" s="8"/>
      <c r="D2" s="8"/>
      <c r="E2" s="9"/>
      <c r="F2" s="8"/>
    </row>
    <row r="3" s="2" customFormat="1" ht="39" customHeight="1" spans="1:6">
      <c r="A3" s="10" t="s">
        <v>151</v>
      </c>
      <c r="B3" s="10"/>
      <c r="C3" s="10"/>
      <c r="D3" s="10"/>
      <c r="E3" s="11"/>
      <c r="F3" s="10"/>
    </row>
    <row r="4" s="2" customFormat="1" ht="34.5" customHeight="1" spans="1:6">
      <c r="A4" s="12" t="s">
        <v>1</v>
      </c>
      <c r="B4" s="12" t="s">
        <v>152</v>
      </c>
      <c r="C4" s="12" t="s">
        <v>153</v>
      </c>
      <c r="D4" s="12" t="s">
        <v>4</v>
      </c>
      <c r="E4" s="13" t="s">
        <v>154</v>
      </c>
      <c r="F4" s="12" t="s">
        <v>8</v>
      </c>
    </row>
    <row r="5" s="3" customFormat="1" ht="17.65" customHeight="1" spans="1:6">
      <c r="A5" s="14">
        <v>1</v>
      </c>
      <c r="B5" s="15" t="s">
        <v>155</v>
      </c>
      <c r="C5" s="15" t="s">
        <v>156</v>
      </c>
      <c r="D5" s="16" t="s">
        <v>20</v>
      </c>
      <c r="E5" s="17" t="s">
        <v>157</v>
      </c>
      <c r="F5" s="18"/>
    </row>
    <row r="6" s="3" customFormat="1" ht="17.65" customHeight="1" spans="1:6">
      <c r="A6" s="14">
        <v>2</v>
      </c>
      <c r="B6" s="15" t="s">
        <v>108</v>
      </c>
      <c r="C6" s="15" t="s">
        <v>139</v>
      </c>
      <c r="D6" s="16" t="s">
        <v>20</v>
      </c>
      <c r="E6" s="17" t="s">
        <v>158</v>
      </c>
      <c r="F6" s="18"/>
    </row>
    <row r="7" s="3" customFormat="1" ht="16.9" customHeight="1" spans="1:6">
      <c r="A7" s="14">
        <v>3</v>
      </c>
      <c r="B7" s="15" t="s">
        <v>21</v>
      </c>
      <c r="C7" s="15" t="s">
        <v>159</v>
      </c>
      <c r="D7" s="16" t="s">
        <v>20</v>
      </c>
      <c r="E7" s="17" t="s">
        <v>160</v>
      </c>
      <c r="F7" s="18"/>
    </row>
    <row r="8" s="3" customFormat="1" ht="17.65" customHeight="1" spans="1:6">
      <c r="A8" s="14">
        <v>4</v>
      </c>
      <c r="B8" s="15" t="s">
        <v>161</v>
      </c>
      <c r="C8" s="15" t="s">
        <v>156</v>
      </c>
      <c r="D8" s="16" t="s">
        <v>20</v>
      </c>
      <c r="E8" s="17" t="s">
        <v>162</v>
      </c>
      <c r="F8" s="18"/>
    </row>
    <row r="9" s="3" customFormat="1" ht="17.65" customHeight="1" spans="1:6">
      <c r="A9" s="14">
        <v>5</v>
      </c>
      <c r="B9" s="15" t="s">
        <v>163</v>
      </c>
      <c r="C9" s="15" t="s">
        <v>156</v>
      </c>
      <c r="D9" s="16" t="s">
        <v>20</v>
      </c>
      <c r="E9" s="17" t="s">
        <v>164</v>
      </c>
      <c r="F9" s="18"/>
    </row>
    <row r="10" s="3" customFormat="1" ht="17.65" customHeight="1" spans="1:6">
      <c r="A10" s="14">
        <v>6</v>
      </c>
      <c r="B10" s="15" t="s">
        <v>165</v>
      </c>
      <c r="C10" s="15" t="s">
        <v>159</v>
      </c>
      <c r="D10" s="16" t="s">
        <v>20</v>
      </c>
      <c r="E10" s="17" t="s">
        <v>166</v>
      </c>
      <c r="F10" s="18"/>
    </row>
    <row r="11" s="3" customFormat="1" ht="17.65" customHeight="1" spans="1:6">
      <c r="A11" s="14">
        <v>7</v>
      </c>
      <c r="B11" s="15" t="s">
        <v>106</v>
      </c>
      <c r="C11" s="15" t="s">
        <v>139</v>
      </c>
      <c r="D11" s="16" t="s">
        <v>20</v>
      </c>
      <c r="E11" s="17" t="s">
        <v>167</v>
      </c>
      <c r="F11" s="18"/>
    </row>
    <row r="12" s="3" customFormat="1" ht="17.65" customHeight="1" spans="1:6">
      <c r="A12" s="14">
        <v>8</v>
      </c>
      <c r="B12" s="15" t="s">
        <v>69</v>
      </c>
      <c r="C12" s="15" t="s">
        <v>139</v>
      </c>
      <c r="D12" s="16" t="s">
        <v>20</v>
      </c>
      <c r="E12" s="17" t="s">
        <v>168</v>
      </c>
      <c r="F12" s="18"/>
    </row>
    <row r="13" s="3" customFormat="1" ht="17.65" customHeight="1" spans="1:6">
      <c r="A13" s="14">
        <v>9</v>
      </c>
      <c r="B13" s="15" t="s">
        <v>66</v>
      </c>
      <c r="C13" s="15" t="s">
        <v>139</v>
      </c>
      <c r="D13" s="16" t="s">
        <v>20</v>
      </c>
      <c r="E13" s="17" t="s">
        <v>169</v>
      </c>
      <c r="F13" s="18"/>
    </row>
    <row r="14" s="3" customFormat="1" ht="17.65" customHeight="1" spans="1:6">
      <c r="A14" s="14">
        <v>10</v>
      </c>
      <c r="B14" s="15" t="s">
        <v>170</v>
      </c>
      <c r="C14" s="15" t="s">
        <v>139</v>
      </c>
      <c r="D14" s="16" t="s">
        <v>171</v>
      </c>
      <c r="E14" s="17">
        <v>2744.46</v>
      </c>
      <c r="F14" s="18"/>
    </row>
    <row r="15" s="3" customFormat="1" ht="17.65" customHeight="1" spans="1:6">
      <c r="A15" s="14">
        <v>11</v>
      </c>
      <c r="B15" s="15" t="s">
        <v>172</v>
      </c>
      <c r="C15" s="15" t="s">
        <v>139</v>
      </c>
      <c r="D15" s="16" t="s">
        <v>171</v>
      </c>
      <c r="E15" s="17">
        <v>1312.81</v>
      </c>
      <c r="F15" s="18"/>
    </row>
    <row r="16" s="3" customFormat="1" ht="17.65" customHeight="1" spans="1:6">
      <c r="A16" s="14">
        <v>12</v>
      </c>
      <c r="B16" s="15" t="s">
        <v>173</v>
      </c>
      <c r="C16" s="15" t="s">
        <v>139</v>
      </c>
      <c r="D16" s="16" t="s">
        <v>171</v>
      </c>
      <c r="E16" s="17">
        <v>13857.09</v>
      </c>
      <c r="F16" s="18"/>
    </row>
    <row r="17" s="3" customFormat="1" ht="17.65" customHeight="1" spans="1:6">
      <c r="A17" s="14">
        <v>13</v>
      </c>
      <c r="B17" s="15" t="s">
        <v>174</v>
      </c>
      <c r="C17" s="15" t="s">
        <v>139</v>
      </c>
      <c r="D17" s="16" t="s">
        <v>20</v>
      </c>
      <c r="E17" s="17" t="s">
        <v>175</v>
      </c>
      <c r="F17" s="18"/>
    </row>
  </sheetData>
  <mergeCells count="3">
    <mergeCell ref="A1:F1"/>
    <mergeCell ref="A2:F2"/>
    <mergeCell ref="A3:F3"/>
  </mergeCells>
  <printOptions horizontalCentered="1"/>
  <pageMargins left="0" right="0"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清单</vt:lpstr>
      <vt:lpstr>封面</vt:lpstr>
      <vt:lpstr>限价</vt:lpstr>
      <vt:lpstr>甲供主要材料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田静</cp:lastModifiedBy>
  <dcterms:created xsi:type="dcterms:W3CDTF">2019-06-27T06:07:00Z</dcterms:created>
  <dcterms:modified xsi:type="dcterms:W3CDTF">2021-01-12T00:56:41Z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